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520" yWindow="630" windowWidth="7275" windowHeight="4710" tabRatio="892"/>
  </bookViews>
  <sheets>
    <sheet name="Index" sheetId="1" r:id="rId1"/>
    <sheet name="Consolidated VIP ltd" sheetId="16" r:id="rId2"/>
    <sheet name="Customers" sheetId="40" r:id="rId3"/>
    <sheet name="EBITDA reconciliation" sheetId="46" r:id="rId4"/>
    <sheet name="Russia" sheetId="17" r:id="rId5"/>
    <sheet name="Algeria" sheetId="19" r:id="rId6"/>
    <sheet name="Pakistan" sheetId="20" r:id="rId7"/>
    <sheet name="Bangladesh" sheetId="21" r:id="rId8"/>
    <sheet name="Ukraine" sheetId="38" r:id="rId9"/>
    <sheet name="Uzbekistan" sheetId="33" r:id="rId10"/>
    <sheet name="Italy" sheetId="18" r:id="rId11"/>
    <sheet name="Other" sheetId="48" state="hidden" r:id="rId12"/>
    <sheet name="Sheet1" sheetId="50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7" hidden="1">Bangladesh!#REF!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5">Algeria!#REF!</definedName>
    <definedName name="Loc_Retrieve_A">[3]Retrieve!$A$1:$AAC$519</definedName>
    <definedName name="_xlnm.Print_Area" localSheetId="5">Algeria!$A$1:$R$37</definedName>
    <definedName name="_xlnm.Print_Area" localSheetId="7">Bangladesh!$A$1:$R$34</definedName>
    <definedName name="_xlnm.Print_Area" localSheetId="1">'Consolidated VIP ltd'!$A$1:$R$39</definedName>
    <definedName name="_xlnm.Print_Area" localSheetId="2">Customers!$A$1:$R$42</definedName>
    <definedName name="_xlnm.Print_Area" localSheetId="3">'EBITDA reconciliation'!$A$1:$V$54</definedName>
    <definedName name="_xlnm.Print_Area" localSheetId="0">Index!$A$1:$O$16</definedName>
    <definedName name="_xlnm.Print_Area" localSheetId="10">Italy!$A$1:$R$45,Italy!$A$48:$R$180</definedName>
    <definedName name="_xlnm.Print_Area" localSheetId="11">Other!$A$1:$M$26</definedName>
    <definedName name="_xlnm.Print_Area" localSheetId="6">Pakistan!$A$1:$R$69</definedName>
    <definedName name="_xlnm.Print_Area" localSheetId="4">Russia!$A$1:$R$67</definedName>
    <definedName name="_xlnm.Print_Area" localSheetId="8">Ukraine!$A$1:$R$54</definedName>
    <definedName name="_xlnm.Print_Area" localSheetId="9">Uzbekistan!$A$1:$R$51</definedName>
    <definedName name="Z_CC40CDA0_FD21_4227_A5E2_A4F59C794A11_.wvu.Cols" localSheetId="10" hidden="1">Italy!#REF!,Italy!#REF!</definedName>
    <definedName name="Z_CC40CDA0_FD21_4227_A5E2_A4F59C794A11_.wvu.PrintArea" localSheetId="10" hidden="1">Italy!$B$2:$B$44</definedName>
    <definedName name="Z_EE268EF7_36CE_481E_9632_9182708E0003_.wvu.Cols" localSheetId="10" hidden="1">Italy!#REF!,Italy!#REF!</definedName>
    <definedName name="Z_EE268EF7_36CE_481E_9632_9182708E0003_.wvu.PrintArea" localSheetId="10" hidden="1">Italy!$B$2:$B$44</definedName>
  </definedNames>
  <calcPr calcId="145621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</workbook>
</file>

<file path=xl/calcChain.xml><?xml version="1.0" encoding="utf-8"?>
<calcChain xmlns="http://schemas.openxmlformats.org/spreadsheetml/2006/main">
  <c r="C32" i="16" l="1"/>
  <c r="D32" i="16"/>
  <c r="J22" i="48" l="1"/>
  <c r="J23" i="48"/>
  <c r="J21" i="48"/>
  <c r="F23" i="48"/>
  <c r="F22" i="48"/>
  <c r="F21" i="48"/>
  <c r="E23" i="48"/>
  <c r="E22" i="48"/>
  <c r="E21" i="48"/>
  <c r="D23" i="48"/>
  <c r="D22" i="48"/>
  <c r="D21" i="48"/>
  <c r="C23" i="48"/>
  <c r="C22" i="48"/>
  <c r="C21" i="48"/>
  <c r="J18" i="48"/>
  <c r="J17" i="48"/>
  <c r="J16" i="48"/>
  <c r="F18" i="48"/>
  <c r="F17" i="48"/>
  <c r="F16" i="48"/>
  <c r="E18" i="48"/>
  <c r="E17" i="48"/>
  <c r="E16" i="48"/>
  <c r="E15" i="48"/>
  <c r="E14" i="48"/>
  <c r="D18" i="48"/>
  <c r="D17" i="48"/>
  <c r="D16" i="48"/>
  <c r="D15" i="48"/>
  <c r="D14" i="48"/>
  <c r="C18" i="48"/>
  <c r="C17" i="48"/>
  <c r="C16" i="48"/>
  <c r="C15" i="48"/>
  <c r="C14" i="48"/>
  <c r="E9" i="48"/>
  <c r="E8" i="48"/>
  <c r="E6" i="48"/>
  <c r="E5" i="48"/>
  <c r="D9" i="48"/>
  <c r="D8" i="48"/>
  <c r="D6" i="48"/>
  <c r="D5" i="48"/>
  <c r="D7" i="48" s="1"/>
  <c r="C9" i="48"/>
  <c r="C8" i="48"/>
  <c r="C6" i="48"/>
  <c r="C5" i="48"/>
  <c r="D10" i="48" l="1"/>
  <c r="D11" i="48" s="1"/>
  <c r="E7" i="48"/>
  <c r="E10" i="48"/>
  <c r="E11" i="48" s="1"/>
  <c r="K16" i="48"/>
  <c r="K17" i="48"/>
  <c r="K18" i="48"/>
  <c r="K15" i="48"/>
  <c r="K14" i="48"/>
  <c r="K23" i="48" l="1"/>
  <c r="C10" i="48"/>
  <c r="K21" i="48" l="1"/>
  <c r="K22" i="48"/>
  <c r="K8" i="48"/>
  <c r="C11" i="48"/>
  <c r="C7" i="48"/>
  <c r="K5" i="48"/>
  <c r="K9" i="48"/>
  <c r="K6" i="48"/>
  <c r="K7" i="48" l="1"/>
  <c r="K10" i="48"/>
  <c r="K11" i="48" s="1"/>
  <c r="G9" i="48" l="1"/>
  <c r="G17" i="48"/>
  <c r="H15" i="48"/>
  <c r="H14" i="48"/>
  <c r="G5" i="48"/>
  <c r="H6" i="48"/>
  <c r="G18" i="48"/>
  <c r="H16" i="48"/>
  <c r="H5" i="48"/>
  <c r="G14" i="48"/>
  <c r="G6" i="48"/>
  <c r="H8" i="48"/>
  <c r="G15" i="48"/>
  <c r="H17" i="48"/>
  <c r="G8" i="48"/>
  <c r="H9" i="48"/>
  <c r="G16" i="48"/>
  <c r="H18" i="48"/>
  <c r="H23" i="48"/>
  <c r="G23" i="48"/>
  <c r="G22" i="48"/>
  <c r="H22" i="48"/>
  <c r="G7" i="48" l="1"/>
  <c r="G10" i="48"/>
  <c r="G11" i="48" s="1"/>
  <c r="H7" i="48"/>
  <c r="H10" i="48"/>
  <c r="H11" i="48" s="1"/>
  <c r="H21" i="48"/>
  <c r="G21" i="48"/>
</calcChain>
</file>

<file path=xl/sharedStrings.xml><?xml version="1.0" encoding="utf-8"?>
<sst xmlns="http://schemas.openxmlformats.org/spreadsheetml/2006/main" count="1754" uniqueCount="245">
  <si>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</si>
  <si>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</si>
  <si>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</si>
  <si>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</si>
  <si>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</si>
  <si>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</si>
  <si>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</si>
  <si>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</si>
  <si>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</si>
  <si>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</si>
  <si>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</si>
  <si>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</si>
  <si>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</si>
  <si>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</si>
  <si>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</si>
  <si>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</si>
  <si>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</si>
  <si>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</si>
  <si>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</si>
  <si>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index page</t>
  </si>
  <si>
    <t>n.a.</t>
  </si>
  <si>
    <t>Churn, annualised rate (%)</t>
  </si>
  <si>
    <t>Consolidated VIP Ltd.</t>
  </si>
  <si>
    <t>Consolidated</t>
  </si>
  <si>
    <t>3Q12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</si>
  <si>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</si>
  <si>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</si>
  <si>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</si>
  <si>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</si>
  <si>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</si>
  <si>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</si>
  <si>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</si>
  <si>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</si>
  <si>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</si>
  <si>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</si>
  <si>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</si>
  <si>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</si>
  <si>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</si>
  <si>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</si>
  <si>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 xml:space="preserve">Total operating revenue </t>
  </si>
  <si>
    <t xml:space="preserve">      FTTB revenue</t>
  </si>
  <si>
    <t>Total operating revenue</t>
  </si>
  <si>
    <t>Broadband revenue</t>
  </si>
  <si>
    <t>ARPU (BDT)</t>
  </si>
  <si>
    <t>ARPU (PKR)</t>
  </si>
  <si>
    <t>Service revenue</t>
  </si>
  <si>
    <t>FY13</t>
  </si>
  <si>
    <t>FY12</t>
  </si>
  <si>
    <t>Capital expenditures (CAPEX)</t>
  </si>
  <si>
    <t>Data Revenue</t>
  </si>
  <si>
    <t>ARPU (USD)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</si>
  <si>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</si>
  <si>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</si>
  <si>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</si>
  <si>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</si>
  <si>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</si>
  <si>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</si>
  <si>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</si>
  <si>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</si>
  <si>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</si>
  <si>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</si>
  <si>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</si>
  <si>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Georgian Lari</t>
  </si>
  <si>
    <t>GEL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</si>
  <si>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</si>
  <si>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</si>
  <si>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</si>
  <si>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</si>
  <si>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</si>
  <si>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</si>
  <si>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</si>
  <si>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</si>
  <si>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</si>
  <si>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</si>
  <si>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</si>
  <si>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</si>
  <si>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</si>
  <si>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</si>
  <si>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</si>
  <si>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</si>
  <si>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</si>
  <si>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 xml:space="preserve">  Broadband ARPU (UAH)</t>
  </si>
  <si>
    <t>2Q14</t>
  </si>
  <si>
    <t>CAPEX excluding licenses / revenue</t>
  </si>
  <si>
    <t>Operating cash flow (EBITDA-CAPEX excluding licenses)</t>
  </si>
  <si>
    <t>CAPEX excluding licenses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</si>
  <si>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</si>
  <si>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</si>
  <si>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</si>
  <si>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</si>
  <si>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</si>
  <si>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</si>
  <si>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</si>
  <si>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</si>
  <si>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</si>
  <si>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</si>
  <si>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</si>
  <si>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</si>
  <si>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</si>
  <si>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</t>
  </si>
  <si>
    <t>KGS</t>
  </si>
  <si>
    <t>3Q14</t>
  </si>
  <si>
    <t>FY14</t>
  </si>
  <si>
    <t>4Q14</t>
  </si>
  <si>
    <t>Uzbekistan Som</t>
  </si>
  <si>
    <t>UZS</t>
  </si>
  <si>
    <t>1Q15</t>
  </si>
  <si>
    <t xml:space="preserve">Total operating revenues </t>
  </si>
  <si>
    <t>Service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</si>
  <si>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</si>
  <si>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</si>
  <si>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</si>
  <si>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</si>
  <si>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</si>
  <si>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</si>
  <si>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</si>
  <si>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Laos</t>
  </si>
  <si>
    <t>Profit/(Loss) before tax</t>
  </si>
  <si>
    <t>Net income/(loss)</t>
  </si>
  <si>
    <t>MBOU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</si>
  <si>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</si>
  <si>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t>2Q15</t>
  </si>
  <si>
    <t>*Notes:</t>
  </si>
  <si>
    <t>* The numbers exclude customers of  Wind Canada, CAR, Burundi and Zimbabwe, customers for Algeria have been restated</t>
  </si>
  <si>
    <t>3Q15</t>
  </si>
  <si>
    <t>Total on combined basis</t>
  </si>
  <si>
    <t>Customers</t>
  </si>
  <si>
    <t>Total without Italy**</t>
  </si>
  <si>
    <t>** Starting from 3Q15 Italian business is classified as held for sale</t>
  </si>
  <si>
    <t>1Q14
Pro Forma</t>
  </si>
  <si>
    <t>2Q14
Pro Forma</t>
  </si>
  <si>
    <t>3Q14
Pro Forma</t>
  </si>
  <si>
    <t>1Q15
Pro Forma</t>
  </si>
  <si>
    <t>2Q15
Pro Forma</t>
  </si>
  <si>
    <t>VimpelCom Ltd. before Italy was classified as held for sale</t>
  </si>
  <si>
    <t>VimpelCom Ltd. with Italy classified as held for sale from 3Q15</t>
  </si>
  <si>
    <t>Consolidated*</t>
  </si>
  <si>
    <t>4Q15</t>
  </si>
  <si>
    <t>FY15</t>
  </si>
  <si>
    <t>n.a</t>
  </si>
  <si>
    <t>CAPEX excluding licenses *</t>
  </si>
  <si>
    <t>*  Previous periods were restated due to alignment with the Group definition.</t>
  </si>
  <si>
    <r>
      <t>CAPEX excluding licenses</t>
    </r>
    <r>
      <rPr>
        <vertAlign val="superscript"/>
        <sz val="7.2"/>
        <rFont val="Verdana"/>
        <family val="2"/>
      </rPr>
      <t>(6)</t>
    </r>
  </si>
  <si>
    <r>
      <t>Capital expenditures (CAPEX)</t>
    </r>
    <r>
      <rPr>
        <vertAlign val="superscript"/>
        <sz val="7.2"/>
        <rFont val="Verdana"/>
        <family val="2"/>
      </rPr>
      <t>(6)</t>
    </r>
  </si>
  <si>
    <t>1Q16</t>
  </si>
  <si>
    <t>2Q16</t>
  </si>
  <si>
    <t>3Q16</t>
  </si>
  <si>
    <t>4Q16</t>
  </si>
  <si>
    <t>FY16</t>
  </si>
  <si>
    <t>DIM6 N/A</t>
  </si>
  <si>
    <t>NoAdd1</t>
  </si>
  <si>
    <t>Group Currency</t>
  </si>
  <si>
    <t>Version 01</t>
  </si>
  <si>
    <t>Fiscal Year 2016</t>
  </si>
  <si>
    <t>Quarter 1</t>
  </si>
  <si>
    <t>Actual Scenario</t>
  </si>
  <si>
    <t>Service revenue total</t>
  </si>
  <si>
    <t>DIM1</t>
  </si>
  <si>
    <t>DIM2</t>
  </si>
  <si>
    <t>DIM3</t>
  </si>
  <si>
    <t>DIM4</t>
  </si>
  <si>
    <t>DIM5</t>
  </si>
  <si>
    <t>Intercompany</t>
  </si>
  <si>
    <t>Mobile</t>
  </si>
  <si>
    <t>Fixed</t>
  </si>
  <si>
    <t>MOU (min) *</t>
  </si>
  <si>
    <t>Total Russia in Rub.</t>
  </si>
  <si>
    <t xml:space="preserve">Fixed line Customers* </t>
  </si>
  <si>
    <t xml:space="preserve">Mobile Customers* </t>
  </si>
  <si>
    <t>EBITDA**</t>
  </si>
  <si>
    <t>** EBITDA for 4Q15 was restated due to the late adjustments after publication of 4Q15 Factbook</t>
  </si>
  <si>
    <t>Data Revenue (Mobile)*</t>
  </si>
  <si>
    <t>Mobile data customers (mln) *</t>
  </si>
  <si>
    <t>ARPU (USD) *</t>
  </si>
  <si>
    <t>MBOU *</t>
  </si>
  <si>
    <t>ARPU (RUB) *</t>
  </si>
  <si>
    <t>Data Revenue *</t>
  </si>
  <si>
    <t>Churn 3 months active base (quarterly) (%) *</t>
  </si>
  <si>
    <t>Data customers (mln)</t>
  </si>
  <si>
    <t>* Number of data customers was restated due to a technical reason. As the result of it MBOU was restated as well for periods 1Q15-4Q15</t>
  </si>
  <si>
    <t>4Q14**</t>
  </si>
  <si>
    <t>MOU (min) ***</t>
  </si>
  <si>
    <t>ARPU (DZD)</t>
  </si>
  <si>
    <t>* Starting from 1Q15 MOU is reported (not MOU billed) due to alingment with the Group policies.</t>
  </si>
  <si>
    <t>EBITDA margin (%) **</t>
  </si>
  <si>
    <t>Operating cash flow (EBITDA-CAPEX excluding licenses) **</t>
  </si>
  <si>
    <t>OCF margin (%) **</t>
  </si>
  <si>
    <t>EBITDA **</t>
  </si>
  <si>
    <t>EBITDA Underlying Reconciliation</t>
  </si>
  <si>
    <t>(USD mln)</t>
  </si>
  <si>
    <t xml:space="preserve"> ( LCCY mln)</t>
  </si>
  <si>
    <t>EBITDA Reported</t>
  </si>
  <si>
    <t>Site capitalization</t>
  </si>
  <si>
    <t>A/R inventory and provision</t>
  </si>
  <si>
    <t>PT Costs</t>
  </si>
  <si>
    <t>EBITDA Underlying</t>
  </si>
  <si>
    <t>EBITDA reported</t>
  </si>
  <si>
    <t>A/R and inventory provision</t>
  </si>
  <si>
    <t>SIM re-verification costs</t>
  </si>
  <si>
    <t xml:space="preserve">Reversal of tax provisions </t>
  </si>
  <si>
    <t>Legal provision</t>
  </si>
  <si>
    <t>Return of litigation losses</t>
  </si>
  <si>
    <t>Return of bad debt losses</t>
  </si>
  <si>
    <t>Uzbekistan Provision</t>
  </si>
  <si>
    <t>Other</t>
  </si>
  <si>
    <t>VIP Group Reported</t>
  </si>
  <si>
    <t>One-offs</t>
  </si>
  <si>
    <t>VIP Group Underlying</t>
  </si>
  <si>
    <t>EBITDA reconciliation</t>
  </si>
  <si>
    <t>HQ</t>
  </si>
  <si>
    <t>(8) EBITDA 4Q15 was restated due to late adjustments</t>
  </si>
  <si>
    <t>SIM tax provision</t>
  </si>
  <si>
    <t>Other Eurasia</t>
  </si>
  <si>
    <t>LOB</t>
  </si>
  <si>
    <t>DIM1 N/A</t>
  </si>
  <si>
    <t>Common</t>
  </si>
  <si>
    <t>FMC</t>
  </si>
  <si>
    <t>Other business</t>
  </si>
  <si>
    <t>LOB, unspecific</t>
  </si>
  <si>
    <t>Sim verification</t>
  </si>
  <si>
    <t>4Q16*</t>
  </si>
  <si>
    <t>Underlying EBITDA*</t>
  </si>
  <si>
    <t>Provisions for penalties and tax related issues</t>
  </si>
  <si>
    <t>QoQ</t>
  </si>
  <si>
    <t>(1)The Company changed the accounting treatment for certain elements of its mobile content revenue from a gross to a net representation and revised historical results for this effect on mobile service revenue</t>
  </si>
  <si>
    <t>(2) EBITDA 4Q15 was restated due to late adjustments</t>
  </si>
  <si>
    <t>Warid</t>
  </si>
  <si>
    <t>The Company changed the accounting treatment for certain elements of its mobile content revenue from a gross to a net representation and revised historical results for this effect on mobile service revenue in 2015 and 2016</t>
  </si>
  <si>
    <t>PRO-FORMA COMBINED</t>
  </si>
  <si>
    <t xml:space="preserve">MOU (min) </t>
  </si>
  <si>
    <t xml:space="preserve"> Starting from 1Q15 MOU is reported (not MOU billed) due to alingment with the Group policies. MoU has been adjusted in 2016 and revised for 2015 due to a change of components in the definition of traffic </t>
  </si>
  <si>
    <t>Including Warid proforma Q1 &amp; Q2 2016</t>
  </si>
  <si>
    <t>CAPEX excluding licenses*</t>
  </si>
  <si>
    <t>*Previous periods were restated due to alignment with the Group definition.</t>
  </si>
  <si>
    <t>* Pro-forma combined Italy JV financials</t>
  </si>
  <si>
    <r>
      <t>Operating cash flow (EBITDA</t>
    </r>
    <r>
      <rPr>
        <sz val="8"/>
        <rFont val="Verdana"/>
        <family val="2"/>
      </rPr>
      <t>-CAPEX excluding licenses)</t>
    </r>
  </si>
  <si>
    <t>4Q14
Pro Forma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</si>
  <si>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</si>
  <si>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million, unless stated otherwise, unaudited)</t>
    </r>
  </si>
  <si>
    <r>
      <t xml:space="preserve">(in </t>
    </r>
    <r>
      <rPr>
        <sz val="10"/>
        <rFont val="Verdana"/>
        <family val="2"/>
      </rPr>
      <t>million)</t>
    </r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</si>
  <si>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</si>
  <si>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</si>
  <si>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</si>
  <si>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</si>
  <si>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million, unless stated otherwise, unaudited)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</si>
</sst>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%"/>
    <numFmt numFmtId="170" formatCode="#,##0.0"/>
    <numFmt numFmtId="171" formatCode="0.0"/>
    <numFmt numFmtId="172" formatCode="_(* #,##0_);_(* \(#,##0\);_(* &quot;-&quot;??_);_(@_)"/>
    <numFmt numFmtId="173" formatCode="#,##0.0000"/>
    <numFmt numFmtId="174" formatCode="_(* #,##0.0_);_(* \(#,##0.0\);_(* &quot;-&quot;??_);_(@_)"/>
    <numFmt numFmtId="175" formatCode="_(* #,##0.0%_);_(* \(#,##0.0%\);_(* &quot;-&quot;??_);_(@_)"/>
    <numFmt numFmtId="176" formatCode="_-* #,##0_р_._-;\-* #,##0_р_._-;_-* &quot;-&quot;??_р_._-;_-@_-"/>
    <numFmt numFmtId="177" formatCode="_(* #,##0.0_);_(* \(#,##0.0\);_(* &quot;-&quot;_);_(@_)"/>
    <numFmt numFmtId="178" formatCode="_(* #,##0.00000_);_(* \(#,##0.00000\);_(* &quot;-&quot;??_);_(@_)"/>
    <numFmt numFmtId="179" formatCode="_(* #,##0.000_);_(* \(#,##0.000\);_(* &quot;-&quot;??_);_(@_)"/>
    <numFmt numFmtId="180" formatCode="_(* #,##0%_);_(* \(#,##0%\);_(* &quot;0%&quot;_);_(@_)"/>
    <numFmt numFmtId="181" formatCode="_ * #,##0.0_ ;_ * \-#,##0.0_ ;_ * &quot;-&quot;?_ ;_ @_ "/>
    <numFmt numFmtId="182" formatCode="_-* #,##0_-;\-* #,##0_-;_-* &quot;-&quot;??_-;_-@_-"/>
    <numFmt numFmtId="183" formatCode="_-* #,##0.00\ _₽_-;\-* #,##0.00\ _₽_-;_-* &quot;-&quot;??\ _₽_-;_-@_-"/>
  </numFmts>
  <fonts count="5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  <font>
      <u/>
      <sz val="8"/>
      <color indexed="12"/>
      <name val="Verdana"/>
      <family val="2"/>
    </font>
    <font>
      <vertAlign val="superscript"/>
      <sz val="7.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2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  <charset val="204"/>
    </font>
    <font>
      <sz val="10"/>
      <name val="Tahoma"/>
      <family val="2"/>
    </font>
    <font>
      <b/>
      <sz val="16"/>
      <color indexed="9"/>
      <name val="Tahoma"/>
      <family val="2"/>
    </font>
    <font>
      <sz val="11"/>
      <name val="ＭＳ Ｐゴシック"/>
      <family val="3"/>
      <charset val="128"/>
    </font>
    <font>
      <b/>
      <sz val="14"/>
      <color theme="1"/>
      <name val="Tahoma"/>
      <family val="2"/>
    </font>
    <font>
      <b/>
      <sz val="12"/>
      <color theme="0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A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E9D8A3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ck">
        <color rgb="FFFFC000"/>
      </top>
      <bottom/>
      <diagonal/>
    </border>
    <border>
      <left/>
      <right style="thin">
        <color indexed="64"/>
      </right>
      <top style="thick">
        <color rgb="FFF0BE3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0BE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0BE32"/>
      </bottom>
      <diagonal/>
    </border>
    <border>
      <left style="thin">
        <color indexed="64"/>
      </left>
      <right/>
      <top style="thin">
        <color indexed="64"/>
      </top>
      <bottom style="thick">
        <color rgb="FFF0BE32"/>
      </bottom>
      <diagonal/>
    </border>
    <border>
      <left style="medium">
        <color rgb="FFF0BE32"/>
      </left>
      <right/>
      <top style="medium">
        <color rgb="FFF0BE32"/>
      </top>
      <bottom/>
      <diagonal/>
    </border>
    <border>
      <left/>
      <right/>
      <top style="medium">
        <color rgb="FFF0BE32"/>
      </top>
      <bottom/>
      <diagonal/>
    </border>
    <border>
      <left/>
      <right style="medium">
        <color rgb="FFF0BE32"/>
      </right>
      <top style="medium">
        <color rgb="FFF0BE32"/>
      </top>
      <bottom/>
      <diagonal/>
    </border>
    <border>
      <left style="medium">
        <color rgb="FFF0BE32"/>
      </left>
      <right/>
      <top/>
      <bottom/>
      <diagonal/>
    </border>
    <border>
      <left/>
      <right style="medium">
        <color rgb="FFF0BE32"/>
      </right>
      <top/>
      <bottom/>
      <diagonal/>
    </border>
    <border>
      <left style="medium">
        <color rgb="FFF0BE32"/>
      </left>
      <right/>
      <top/>
      <bottom style="medium">
        <color rgb="FFF0BE32"/>
      </bottom>
      <diagonal/>
    </border>
    <border>
      <left/>
      <right/>
      <top/>
      <bottom style="medium">
        <color rgb="FFF0BE32"/>
      </bottom>
      <diagonal/>
    </border>
    <border>
      <left/>
      <right style="medium">
        <color rgb="FFF0BE32"/>
      </right>
      <top/>
      <bottom style="medium">
        <color rgb="FFF0BE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thick">
        <color rgb="FFF0BE32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ck">
        <color rgb="FFFFC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theme="1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rgb="FFF0BE32"/>
      </top>
      <bottom/>
      <diagonal/>
    </border>
    <border>
      <left/>
      <right style="thin">
        <color indexed="64"/>
      </right>
      <top/>
      <bottom style="medium">
        <color rgb="FFF0BE32"/>
      </bottom>
      <diagonal/>
    </border>
  </borders>
  <cellStyleXfs count="64">
    <xf numFmtId="0" fontId="0" fillId="0" borderId="0"/>
    <xf numFmtId="167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5" fillId="0" borderId="0"/>
    <xf numFmtId="183" fontId="45" fillId="0" borderId="0" applyFont="0" applyFill="0" applyBorder="0" applyAlignment="0" applyProtection="0"/>
    <xf numFmtId="0" fontId="3" fillId="0" borderId="0"/>
    <xf numFmtId="0" fontId="8" fillId="0" borderId="0"/>
    <xf numFmtId="165" fontId="8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0" fontId="46" fillId="12" borderId="39">
      <alignment vertical="top"/>
      <protection locked="0"/>
    </xf>
    <xf numFmtId="0" fontId="49" fillId="13" borderId="39" applyBorder="0">
      <alignment horizontal="center" vertical="center"/>
    </xf>
    <xf numFmtId="0" fontId="50" fillId="14" borderId="39">
      <alignment horizontal="center" vertical="center"/>
    </xf>
    <xf numFmtId="0" fontId="51" fillId="3" borderId="0" applyBorder="0">
      <alignment vertical="top"/>
    </xf>
    <xf numFmtId="0" fontId="3" fillId="0" borderId="0"/>
    <xf numFmtId="0" fontId="8" fillId="0" borderId="0"/>
    <xf numFmtId="0" fontId="3" fillId="0" borderId="0"/>
    <xf numFmtId="0" fontId="47" fillId="15" borderId="39">
      <alignment horizontal="left" vertical="center" indent="1"/>
    </xf>
    <xf numFmtId="0" fontId="50" fillId="16" borderId="39">
      <alignment vertical="center" wrapText="1"/>
    </xf>
    <xf numFmtId="0" fontId="52" fillId="15" borderId="39">
      <alignment horizontal="center" vertical="center" wrapText="1"/>
    </xf>
    <xf numFmtId="0" fontId="53" fillId="17" borderId="39">
      <alignment vertical="center" wrapText="1"/>
    </xf>
    <xf numFmtId="0" fontId="48" fillId="0" borderId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627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0" fillId="3" borderId="0" xfId="0" applyFill="1"/>
    <xf numFmtId="0" fontId="3" fillId="3" borderId="0" xfId="9" applyFont="1" applyFill="1" applyBorder="1"/>
    <xf numFmtId="0" fontId="6" fillId="3" borderId="0" xfId="5" applyFont="1" applyFill="1"/>
    <xf numFmtId="0" fontId="9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1" fillId="3" borderId="0" xfId="0" applyFont="1" applyFill="1"/>
    <xf numFmtId="0" fontId="1" fillId="3" borderId="0" xfId="5" applyFont="1" applyFill="1" applyBorder="1"/>
    <xf numFmtId="0" fontId="11" fillId="3" borderId="0" xfId="0" applyFont="1" applyFill="1" applyBorder="1"/>
    <xf numFmtId="0" fontId="12" fillId="0" borderId="0" xfId="5" applyFont="1" applyBorder="1"/>
    <xf numFmtId="0" fontId="13" fillId="3" borderId="0" xfId="5" applyFont="1" applyFill="1" applyBorder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7" fillId="0" borderId="0" xfId="7" applyFill="1" applyBorder="1"/>
    <xf numFmtId="0" fontId="1" fillId="0" borderId="0" xfId="5" applyFill="1"/>
    <xf numFmtId="0" fontId="0" fillId="0" borderId="0" xfId="0" applyFill="1"/>
    <xf numFmtId="9" fontId="11" fillId="3" borderId="0" xfId="10" applyFont="1" applyFill="1" applyBorder="1"/>
    <xf numFmtId="173" fontId="0" fillId="3" borderId="0" xfId="0" applyNumberFormat="1" applyFill="1"/>
    <xf numFmtId="3" fontId="2" fillId="3" borderId="0" xfId="5" applyNumberFormat="1" applyFont="1" applyFill="1" applyBorder="1"/>
    <xf numFmtId="166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4" fillId="3" borderId="0" xfId="5" applyFont="1" applyFill="1" applyBorder="1"/>
    <xf numFmtId="0" fontId="15" fillId="3" borderId="0" xfId="4" applyFont="1" applyFill="1" applyBorder="1" applyAlignment="1" applyProtection="1"/>
    <xf numFmtId="0" fontId="16" fillId="0" borderId="0" xfId="5" applyFont="1" applyFill="1" applyBorder="1"/>
    <xf numFmtId="0" fontId="17" fillId="0" borderId="0" xfId="0" applyFont="1" applyFill="1" applyBorder="1"/>
    <xf numFmtId="0" fontId="18" fillId="0" borderId="0" xfId="4" applyFont="1" applyFill="1" applyBorder="1" applyAlignment="1" applyProtection="1"/>
    <xf numFmtId="0" fontId="19" fillId="0" borderId="0" xfId="9" applyFont="1" applyBorder="1"/>
    <xf numFmtId="0" fontId="20" fillId="0" borderId="0" xfId="0" applyFont="1"/>
    <xf numFmtId="0" fontId="16" fillId="3" borderId="0" xfId="5" applyFont="1" applyFill="1" applyBorder="1" applyAlignment="1">
      <alignment wrapText="1"/>
    </xf>
    <xf numFmtId="166" fontId="16" fillId="3" borderId="0" xfId="5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left"/>
    </xf>
    <xf numFmtId="166" fontId="24" fillId="3" borderId="0" xfId="5" applyNumberFormat="1" applyFont="1" applyFill="1" applyBorder="1" applyAlignment="1">
      <alignment horizontal="center"/>
    </xf>
    <xf numFmtId="166" fontId="0" fillId="0" borderId="0" xfId="10" applyNumberFormat="1" applyFont="1"/>
    <xf numFmtId="172" fontId="1" fillId="3" borderId="0" xfId="1" applyNumberFormat="1" applyFont="1" applyFill="1" applyBorder="1"/>
    <xf numFmtId="3" fontId="11" fillId="3" borderId="0" xfId="0" applyNumberFormat="1" applyFont="1" applyFill="1" applyBorder="1"/>
    <xf numFmtId="9" fontId="12" fillId="0" borderId="0" xfId="10" applyFont="1" applyBorder="1"/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7" fontId="1" fillId="3" borderId="0" xfId="1" applyNumberFormat="1" applyFont="1" applyFill="1" applyBorder="1"/>
    <xf numFmtId="0" fontId="25" fillId="3" borderId="0" xfId="5" applyFont="1" applyFill="1" applyBorder="1"/>
    <xf numFmtId="0" fontId="0" fillId="0" borderId="0" xfId="0" applyFill="1" applyBorder="1"/>
    <xf numFmtId="0" fontId="26" fillId="0" borderId="0" xfId="0" applyFont="1" applyFill="1"/>
    <xf numFmtId="0" fontId="27" fillId="0" borderId="0" xfId="0" applyFont="1" applyFill="1" applyAlignment="1">
      <alignment wrapText="1"/>
    </xf>
    <xf numFmtId="0" fontId="28" fillId="3" borderId="0" xfId="0" applyFont="1" applyFill="1"/>
    <xf numFmtId="0" fontId="28" fillId="3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/>
    </xf>
    <xf numFmtId="169" fontId="28" fillId="3" borderId="0" xfId="11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/>
    <xf numFmtId="0" fontId="30" fillId="3" borderId="0" xfId="5" applyFont="1" applyFill="1" applyBorder="1"/>
    <xf numFmtId="0" fontId="31" fillId="3" borderId="0" xfId="5" applyFont="1" applyFill="1" applyBorder="1" applyAlignment="1">
      <alignment horizontal="left"/>
    </xf>
    <xf numFmtId="3" fontId="2" fillId="0" borderId="0" xfId="5" applyNumberFormat="1" applyFont="1"/>
    <xf numFmtId="166" fontId="9" fillId="3" borderId="0" xfId="5" applyNumberFormat="1" applyFont="1" applyFill="1" applyBorder="1"/>
    <xf numFmtId="3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right" vertical="center"/>
    </xf>
    <xf numFmtId="170" fontId="24" fillId="0" borderId="2" xfId="5" applyNumberFormat="1" applyFont="1" applyFill="1" applyBorder="1" applyAlignment="1">
      <alignment horizontal="right" vertical="center"/>
    </xf>
    <xf numFmtId="166" fontId="16" fillId="0" borderId="0" xfId="3" applyNumberFormat="1" applyFont="1" applyFill="1" applyBorder="1" applyAlignment="1">
      <alignment horizontal="center" vertical="top" wrapText="1"/>
    </xf>
    <xf numFmtId="169" fontId="16" fillId="0" borderId="0" xfId="11" applyNumberFormat="1" applyFont="1" applyFill="1" applyBorder="1" applyAlignment="1">
      <alignment horizontal="right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/>
    </xf>
    <xf numFmtId="3" fontId="24" fillId="3" borderId="0" xfId="5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70" fontId="24" fillId="3" borderId="0" xfId="6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2" fontId="24" fillId="3" borderId="2" xfId="2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3" fillId="3" borderId="0" xfId="6" applyFill="1"/>
    <xf numFmtId="4" fontId="24" fillId="0" borderId="0" xfId="5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9" fontId="24" fillId="0" borderId="4" xfId="5" applyNumberFormat="1" applyFont="1" applyFill="1" applyBorder="1" applyAlignment="1">
      <alignment horizontal="right" vertical="center"/>
    </xf>
    <xf numFmtId="3" fontId="32" fillId="0" borderId="0" xfId="5" applyNumberFormat="1" applyFont="1" applyFill="1" applyBorder="1" applyAlignment="1">
      <alignment horizontal="right" vertical="center"/>
    </xf>
    <xf numFmtId="3" fontId="24" fillId="4" borderId="1" xfId="5" applyNumberFormat="1" applyFont="1" applyFill="1" applyBorder="1" applyAlignment="1">
      <alignment horizontal="right" vertical="center"/>
    </xf>
    <xf numFmtId="170" fontId="24" fillId="0" borderId="4" xfId="5" applyNumberFormat="1" applyFont="1" applyFill="1" applyBorder="1" applyAlignment="1">
      <alignment horizontal="right" vertical="center"/>
    </xf>
    <xf numFmtId="3" fontId="32" fillId="3" borderId="0" xfId="5" applyNumberFormat="1" applyFont="1" applyFill="1" applyBorder="1" applyAlignment="1">
      <alignment horizontal="right" vertical="center"/>
    </xf>
    <xf numFmtId="169" fontId="24" fillId="3" borderId="0" xfId="3" applyNumberFormat="1" applyFont="1" applyFill="1" applyBorder="1" applyAlignment="1">
      <alignment horizontal="right" vertical="center" wrapText="1"/>
    </xf>
    <xf numFmtId="0" fontId="24" fillId="3" borderId="0" xfId="5" applyFont="1" applyFill="1" applyBorder="1" applyAlignment="1">
      <alignment horizontal="right" vertical="center"/>
    </xf>
    <xf numFmtId="3" fontId="24" fillId="0" borderId="0" xfId="3" applyNumberFormat="1" applyFont="1" applyFill="1" applyBorder="1" applyAlignment="1">
      <alignment horizontal="right" vertical="center" wrapText="1"/>
    </xf>
    <xf numFmtId="169" fontId="24" fillId="0" borderId="0" xfId="3" applyNumberFormat="1" applyFont="1" applyFill="1" applyBorder="1" applyAlignment="1">
      <alignment horizontal="right" vertical="center" wrapText="1"/>
    </xf>
    <xf numFmtId="171" fontId="24" fillId="0" borderId="0" xfId="3" applyNumberFormat="1" applyFont="1" applyFill="1" applyBorder="1" applyAlignment="1">
      <alignment horizontal="right" vertical="center" wrapText="1"/>
    </xf>
    <xf numFmtId="3" fontId="24" fillId="0" borderId="2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0" fillId="3" borderId="0" xfId="0" applyNumberFormat="1" applyFont="1" applyFill="1" applyBorder="1"/>
    <xf numFmtId="175" fontId="28" fillId="3" borderId="0" xfId="11" applyNumberFormat="1" applyFont="1" applyFill="1" applyBorder="1" applyAlignment="1">
      <alignment horizontal="right" vertical="center"/>
    </xf>
    <xf numFmtId="0" fontId="23" fillId="4" borderId="6" xfId="0" applyFont="1" applyFill="1" applyBorder="1" applyAlignment="1">
      <alignment horizontal="right"/>
    </xf>
    <xf numFmtId="0" fontId="23" fillId="4" borderId="9" xfId="0" applyFont="1" applyFill="1" applyBorder="1" applyAlignment="1">
      <alignment horizontal="right"/>
    </xf>
    <xf numFmtId="3" fontId="24" fillId="0" borderId="10" xfId="5" applyNumberFormat="1" applyFont="1" applyFill="1" applyBorder="1" applyAlignment="1">
      <alignment horizontal="right" vertical="center"/>
    </xf>
    <xf numFmtId="169" fontId="24" fillId="0" borderId="10" xfId="5" applyNumberFormat="1" applyFont="1" applyFill="1" applyBorder="1" applyAlignment="1">
      <alignment horizontal="right" vertical="center"/>
    </xf>
    <xf numFmtId="0" fontId="24" fillId="0" borderId="10" xfId="5" applyFont="1" applyFill="1" applyBorder="1" applyAlignment="1">
      <alignment horizontal="right" vertical="center"/>
    </xf>
    <xf numFmtId="170" fontId="24" fillId="0" borderId="11" xfId="5" applyNumberFormat="1" applyFont="1" applyFill="1" applyBorder="1" applyAlignment="1">
      <alignment horizontal="right" vertical="center"/>
    </xf>
    <xf numFmtId="3" fontId="24" fillId="0" borderId="7" xfId="5" applyNumberFormat="1" applyFont="1" applyFill="1" applyBorder="1" applyAlignment="1">
      <alignment horizontal="right" vertical="center"/>
    </xf>
    <xf numFmtId="169" fontId="24" fillId="0" borderId="7" xfId="5" applyNumberFormat="1" applyFont="1" applyFill="1" applyBorder="1" applyAlignment="1">
      <alignment horizontal="right" vertical="center"/>
    </xf>
    <xf numFmtId="0" fontId="24" fillId="4" borderId="13" xfId="5" applyFont="1" applyFill="1" applyBorder="1" applyAlignment="1">
      <alignment horizontal="right" vertical="center"/>
    </xf>
    <xf numFmtId="0" fontId="24" fillId="3" borderId="10" xfId="6" applyFont="1" applyFill="1" applyBorder="1" applyAlignment="1">
      <alignment horizontal="right" vertical="center"/>
    </xf>
    <xf numFmtId="3" fontId="24" fillId="3" borderId="10" xfId="6" applyNumberFormat="1" applyFont="1" applyFill="1" applyBorder="1" applyAlignment="1">
      <alignment horizontal="right" vertical="center"/>
    </xf>
    <xf numFmtId="169" fontId="24" fillId="3" borderId="10" xfId="5" applyNumberFormat="1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172" fontId="24" fillId="3" borderId="11" xfId="2" applyNumberFormat="1" applyFont="1" applyFill="1" applyBorder="1" applyAlignment="1">
      <alignment horizontal="right" vertical="center"/>
    </xf>
    <xf numFmtId="0" fontId="23" fillId="4" borderId="14" xfId="0" applyFont="1" applyFill="1" applyBorder="1" applyAlignment="1">
      <alignment horizontal="right"/>
    </xf>
    <xf numFmtId="169" fontId="24" fillId="0" borderId="15" xfId="5" applyNumberFormat="1" applyFont="1" applyFill="1" applyBorder="1" applyAlignment="1">
      <alignment horizontal="right" vertical="center"/>
    </xf>
    <xf numFmtId="3" fontId="32" fillId="0" borderId="10" xfId="5" applyNumberFormat="1" applyFont="1" applyFill="1" applyBorder="1" applyAlignment="1">
      <alignment horizontal="right" vertical="center"/>
    </xf>
    <xf numFmtId="170" fontId="24" fillId="0" borderId="15" xfId="5" applyNumberFormat="1" applyFont="1" applyFill="1" applyBorder="1" applyAlignment="1">
      <alignment horizontal="right" vertical="center"/>
    </xf>
    <xf numFmtId="3" fontId="32" fillId="3" borderId="10" xfId="5" applyNumberFormat="1" applyFont="1" applyFill="1" applyBorder="1" applyAlignment="1">
      <alignment horizontal="right" vertical="center"/>
    </xf>
    <xf numFmtId="3" fontId="24" fillId="0" borderId="11" xfId="5" applyNumberFormat="1" applyFont="1" applyFill="1" applyBorder="1" applyAlignment="1">
      <alignment horizontal="right" vertical="center"/>
    </xf>
    <xf numFmtId="0" fontId="24" fillId="3" borderId="10" xfId="5" applyFont="1" applyFill="1" applyBorder="1" applyAlignment="1">
      <alignment horizontal="right" vertical="center"/>
    </xf>
    <xf numFmtId="0" fontId="24" fillId="3" borderId="7" xfId="5" applyFont="1" applyFill="1" applyBorder="1" applyAlignment="1">
      <alignment horizontal="right" vertical="center"/>
    </xf>
    <xf numFmtId="169" fontId="24" fillId="3" borderId="7" xfId="3" applyNumberFormat="1" applyFont="1" applyFill="1" applyBorder="1" applyAlignment="1">
      <alignment horizontal="right" vertical="center" wrapText="1"/>
    </xf>
    <xf numFmtId="169" fontId="24" fillId="3" borderId="10" xfId="3" applyNumberFormat="1" applyFont="1" applyFill="1" applyBorder="1" applyAlignment="1">
      <alignment horizontal="right" vertical="center" wrapText="1"/>
    </xf>
    <xf numFmtId="169" fontId="24" fillId="3" borderId="8" xfId="5" applyNumberFormat="1" applyFont="1" applyFill="1" applyBorder="1" applyAlignment="1">
      <alignment horizontal="right" vertical="center"/>
    </xf>
    <xf numFmtId="169" fontId="24" fillId="3" borderId="11" xfId="5" applyNumberFormat="1" applyFont="1" applyFill="1" applyBorder="1" applyAlignment="1">
      <alignment horizontal="right" vertical="center"/>
    </xf>
    <xf numFmtId="169" fontId="11" fillId="3" borderId="0" xfId="10" applyNumberFormat="1" applyFont="1" applyFill="1"/>
    <xf numFmtId="169" fontId="0" fillId="3" borderId="0" xfId="10" applyNumberFormat="1" applyFont="1" applyFill="1" applyBorder="1"/>
    <xf numFmtId="169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166" fontId="2" fillId="3" borderId="0" xfId="5" applyNumberFormat="1" applyFont="1" applyFill="1"/>
    <xf numFmtId="168" fontId="2" fillId="3" borderId="0" xfId="5" applyNumberFormat="1" applyFont="1" applyFill="1" applyBorder="1"/>
    <xf numFmtId="0" fontId="22" fillId="3" borderId="0" xfId="5" applyFont="1" applyFill="1" applyBorder="1"/>
    <xf numFmtId="169" fontId="24" fillId="0" borderId="17" xfId="5" applyNumberFormat="1" applyFont="1" applyFill="1" applyBorder="1" applyAlignment="1">
      <alignment horizontal="right" vertical="center"/>
    </xf>
    <xf numFmtId="176" fontId="0" fillId="3" borderId="0" xfId="0" applyNumberFormat="1" applyFill="1"/>
    <xf numFmtId="166" fontId="0" fillId="0" borderId="0" xfId="0" applyNumberFormat="1" applyFill="1"/>
    <xf numFmtId="0" fontId="23" fillId="4" borderId="16" xfId="0" applyFont="1" applyFill="1" applyBorder="1" applyAlignment="1">
      <alignment horizontal="left" indent="1"/>
    </xf>
    <xf numFmtId="0" fontId="24" fillId="0" borderId="7" xfId="5" applyFont="1" applyFill="1" applyBorder="1" applyAlignment="1">
      <alignment horizontal="left" indent="2"/>
    </xf>
    <xf numFmtId="0" fontId="16" fillId="4" borderId="16" xfId="0" applyFont="1" applyFill="1" applyBorder="1" applyAlignment="1">
      <alignment horizontal="left" vertical="center" wrapText="1"/>
    </xf>
    <xf numFmtId="0" fontId="21" fillId="0" borderId="7" xfId="5" applyFont="1" applyFill="1" applyBorder="1"/>
    <xf numFmtId="0" fontId="24" fillId="0" borderId="7" xfId="5" applyFont="1" applyFill="1" applyBorder="1"/>
    <xf numFmtId="0" fontId="22" fillId="0" borderId="7" xfId="5" applyFont="1" applyFill="1" applyBorder="1"/>
    <xf numFmtId="0" fontId="22" fillId="3" borderId="8" xfId="5" applyFont="1" applyFill="1" applyBorder="1"/>
    <xf numFmtId="0" fontId="24" fillId="0" borderId="7" xfId="5" applyFont="1" applyFill="1" applyBorder="1" applyAlignment="1">
      <alignment horizontal="left"/>
    </xf>
    <xf numFmtId="0" fontId="24" fillId="0" borderId="7" xfId="5" applyFont="1" applyFill="1" applyBorder="1" applyAlignment="1">
      <alignment wrapText="1"/>
    </xf>
    <xf numFmtId="0" fontId="24" fillId="0" borderId="8" xfId="5" applyFont="1" applyFill="1" applyBorder="1"/>
    <xf numFmtId="0" fontId="24" fillId="3" borderId="7" xfId="5" applyFont="1" applyFill="1" applyBorder="1"/>
    <xf numFmtId="0" fontId="24" fillId="0" borderId="17" xfId="5" applyFont="1" applyFill="1" applyBorder="1"/>
    <xf numFmtId="0" fontId="24" fillId="4" borderId="13" xfId="5" applyFont="1" applyFill="1" applyBorder="1"/>
    <xf numFmtId="170" fontId="24" fillId="0" borderId="7" xfId="5" applyNumberFormat="1" applyFont="1" applyFill="1" applyBorder="1" applyAlignment="1">
      <alignment horizontal="left" vertical="center"/>
    </xf>
    <xf numFmtId="0" fontId="24" fillId="0" borderId="7" xfId="5" applyFont="1" applyFill="1" applyBorder="1" applyAlignment="1">
      <alignment horizontal="left" wrapText="1" indent="1"/>
    </xf>
    <xf numFmtId="170" fontId="24" fillId="3" borderId="7" xfId="5" applyNumberFormat="1" applyFont="1" applyFill="1" applyBorder="1" applyAlignment="1">
      <alignment horizontal="left" vertical="center"/>
    </xf>
    <xf numFmtId="0" fontId="24" fillId="3" borderId="8" xfId="5" applyFont="1" applyFill="1" applyBorder="1" applyAlignment="1">
      <alignment wrapText="1"/>
    </xf>
    <xf numFmtId="0" fontId="24" fillId="4" borderId="1" xfId="0" applyFont="1" applyFill="1" applyBorder="1" applyAlignment="1">
      <alignment horizontal="right" vertical="center"/>
    </xf>
    <xf numFmtId="0" fontId="24" fillId="4" borderId="12" xfId="0" applyFont="1" applyFill="1" applyBorder="1" applyAlignment="1">
      <alignment horizontal="right" vertical="center"/>
    </xf>
    <xf numFmtId="166" fontId="23" fillId="3" borderId="0" xfId="0" applyNumberFormat="1" applyFont="1" applyFill="1" applyBorder="1"/>
    <xf numFmtId="0" fontId="24" fillId="3" borderId="7" xfId="5" applyFont="1" applyFill="1" applyBorder="1" applyAlignment="1">
      <alignment horizontal="left" indent="2"/>
    </xf>
    <xf numFmtId="0" fontId="24" fillId="0" borderId="7" xfId="5" applyFont="1" applyFill="1" applyBorder="1" applyAlignment="1">
      <alignment horizontal="left" wrapText="1" indent="2"/>
    </xf>
    <xf numFmtId="0" fontId="24" fillId="0" borderId="17" xfId="5" applyFont="1" applyFill="1" applyBorder="1" applyAlignment="1">
      <alignment horizontal="left" indent="2"/>
    </xf>
    <xf numFmtId="9" fontId="2" fillId="0" borderId="0" xfId="10" applyFont="1"/>
    <xf numFmtId="9" fontId="13" fillId="3" borderId="0" xfId="10" applyFont="1" applyFill="1" applyBorder="1"/>
    <xf numFmtId="166" fontId="0" fillId="0" borderId="2" xfId="0" applyNumberFormat="1" applyBorder="1"/>
    <xf numFmtId="166" fontId="0" fillId="0" borderId="0" xfId="10" applyNumberFormat="1" applyFont="1" applyFill="1"/>
    <xf numFmtId="178" fontId="1" fillId="3" borderId="0" xfId="1" applyNumberFormat="1" applyFont="1" applyFill="1" applyBorder="1"/>
    <xf numFmtId="166" fontId="0" fillId="0" borderId="0" xfId="0" applyNumberFormat="1" applyBorder="1"/>
    <xf numFmtId="179" fontId="0" fillId="0" borderId="0" xfId="1" applyNumberFormat="1" applyFont="1" applyFill="1"/>
    <xf numFmtId="177" fontId="23" fillId="3" borderId="4" xfId="0" applyNumberFormat="1" applyFont="1" applyFill="1" applyBorder="1"/>
    <xf numFmtId="0" fontId="22" fillId="3" borderId="7" xfId="5" applyFont="1" applyFill="1" applyBorder="1"/>
    <xf numFmtId="9" fontId="24" fillId="0" borderId="2" xfId="10" applyFont="1" applyFill="1" applyBorder="1" applyAlignment="1">
      <alignment horizontal="right" vertical="center"/>
    </xf>
    <xf numFmtId="171" fontId="24" fillId="0" borderId="0" xfId="1" applyNumberFormat="1" applyFont="1" applyFill="1" applyBorder="1" applyAlignment="1">
      <alignment horizontal="right" vertical="center" wrapText="1"/>
    </xf>
    <xf numFmtId="171" fontId="24" fillId="0" borderId="0" xfId="5" applyNumberFormat="1" applyFont="1" applyFill="1" applyBorder="1" applyAlignment="1">
      <alignment horizontal="right" vertical="center"/>
    </xf>
    <xf numFmtId="170" fontId="32" fillId="0" borderId="10" xfId="5" applyNumberFormat="1" applyFont="1" applyFill="1" applyBorder="1" applyAlignment="1">
      <alignment horizontal="right" vertical="center"/>
    </xf>
    <xf numFmtId="170" fontId="32" fillId="0" borderId="0" xfId="5" applyNumberFormat="1" applyFont="1" applyFill="1" applyBorder="1" applyAlignment="1">
      <alignment horizontal="right" vertical="center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9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3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166" fontId="24" fillId="0" borderId="0" xfId="5" applyNumberFormat="1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170" fontId="24" fillId="3" borderId="0" xfId="5" applyNumberFormat="1" applyFont="1" applyFill="1" applyBorder="1" applyAlignment="1">
      <alignment horizontal="right" vertical="center"/>
    </xf>
    <xf numFmtId="171" fontId="24" fillId="0" borderId="0" xfId="3" applyNumberFormat="1" applyFont="1" applyFill="1" applyBorder="1" applyAlignment="1">
      <alignment horizontal="right" vertical="center" wrapText="1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166" fontId="24" fillId="0" borderId="10" xfId="5" applyNumberFormat="1" applyFont="1" applyFill="1" applyBorder="1" applyAlignment="1">
      <alignment horizontal="right" vertical="center"/>
    </xf>
    <xf numFmtId="170" fontId="24" fillId="0" borderId="10" xfId="5" applyNumberFormat="1" applyFont="1" applyFill="1" applyBorder="1" applyAlignment="1">
      <alignment horizontal="right" vertical="center"/>
    </xf>
    <xf numFmtId="9" fontId="24" fillId="0" borderId="10" xfId="10" applyFont="1" applyFill="1" applyBorder="1" applyAlignment="1">
      <alignment horizontal="right" vertical="center"/>
    </xf>
    <xf numFmtId="170" fontId="24" fillId="0" borderId="7" xfId="5" applyNumberFormat="1" applyFont="1" applyFill="1" applyBorder="1" applyAlignment="1">
      <alignment horizontal="right" vertical="center"/>
    </xf>
    <xf numFmtId="170" fontId="24" fillId="3" borderId="7" xfId="5" applyNumberFormat="1" applyFont="1" applyFill="1" applyBorder="1" applyAlignment="1">
      <alignment horizontal="right" vertical="center"/>
    </xf>
    <xf numFmtId="170" fontId="24" fillId="3" borderId="10" xfId="5" applyNumberFormat="1" applyFont="1" applyFill="1" applyBorder="1" applyAlignment="1">
      <alignment horizontal="right" vertical="center"/>
    </xf>
    <xf numFmtId="171" fontId="24" fillId="0" borderId="10" xfId="3" applyNumberFormat="1" applyFont="1" applyFill="1" applyBorder="1" applyAlignment="1">
      <alignment horizontal="right" vertical="center" wrapText="1"/>
    </xf>
    <xf numFmtId="0" fontId="24" fillId="0" borderId="7" xfId="5" applyFont="1" applyFill="1" applyBorder="1"/>
    <xf numFmtId="0" fontId="24" fillId="0" borderId="7" xfId="5" applyFont="1" applyFill="1" applyBorder="1" applyAlignment="1">
      <alignment wrapText="1"/>
    </xf>
    <xf numFmtId="0" fontId="24" fillId="3" borderId="7" xfId="5" applyFont="1" applyFill="1" applyBorder="1"/>
    <xf numFmtId="0" fontId="24" fillId="0" borderId="8" xfId="5" applyFont="1" applyFill="1" applyBorder="1" applyAlignment="1">
      <alignment wrapText="1"/>
    </xf>
    <xf numFmtId="171" fontId="24" fillId="0" borderId="10" xfId="5" applyNumberFormat="1" applyFont="1" applyFill="1" applyBorder="1" applyAlignment="1">
      <alignment horizontal="right" vertical="center"/>
    </xf>
    <xf numFmtId="166" fontId="24" fillId="0" borderId="7" xfId="5" applyNumberFormat="1" applyFont="1" applyFill="1" applyBorder="1" applyAlignment="1">
      <alignment horizontal="right" vertical="center"/>
    </xf>
    <xf numFmtId="9" fontId="24" fillId="0" borderId="8" xfId="10" applyFont="1" applyFill="1" applyBorder="1" applyAlignment="1">
      <alignment horizontal="right" vertical="center"/>
    </xf>
    <xf numFmtId="9" fontId="24" fillId="0" borderId="11" xfId="10" applyFont="1" applyFill="1" applyBorder="1" applyAlignment="1">
      <alignment horizontal="right" vertical="center"/>
    </xf>
    <xf numFmtId="9" fontId="24" fillId="0" borderId="2" xfId="10" applyFont="1" applyFill="1" applyBorder="1" applyAlignment="1">
      <alignment vertical="center"/>
    </xf>
    <xf numFmtId="180" fontId="24" fillId="0" borderId="2" xfId="10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wrapText="1"/>
    </xf>
    <xf numFmtId="3" fontId="24" fillId="3" borderId="0" xfId="5" applyNumberFormat="1" applyFont="1" applyFill="1" applyBorder="1" applyAlignment="1">
      <alignment horizontal="right" vertical="center"/>
    </xf>
    <xf numFmtId="3" fontId="24" fillId="3" borderId="10" xfId="5" applyNumberFormat="1" applyFont="1" applyFill="1" applyBorder="1" applyAlignment="1">
      <alignment horizontal="right" vertical="center"/>
    </xf>
    <xf numFmtId="3" fontId="24" fillId="3" borderId="7" xfId="5" applyNumberFormat="1" applyFont="1" applyFill="1" applyBorder="1" applyAlignment="1">
      <alignment horizontal="right" vertical="center"/>
    </xf>
    <xf numFmtId="9" fontId="24" fillId="3" borderId="7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vertical="center" wrapText="1"/>
    </xf>
    <xf numFmtId="170" fontId="24" fillId="0" borderId="19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4" fillId="0" borderId="2" xfId="10" applyNumberFormat="1" applyFont="1" applyFill="1" applyBorder="1" applyAlignment="1">
      <alignment horizontal="right" vertical="center"/>
    </xf>
    <xf numFmtId="0" fontId="23" fillId="4" borderId="20" xfId="0" applyFont="1" applyFill="1" applyBorder="1" applyAlignment="1">
      <alignment horizontal="right"/>
    </xf>
    <xf numFmtId="166" fontId="24" fillId="3" borderId="0" xfId="5" applyNumberFormat="1" applyFont="1" applyFill="1" applyBorder="1" applyAlignment="1">
      <alignment wrapText="1"/>
    </xf>
    <xf numFmtId="3" fontId="34" fillId="0" borderId="0" xfId="0" applyNumberFormat="1" applyFont="1" applyFill="1" applyBorder="1" applyAlignment="1">
      <alignment horizontal="right" vertical="center"/>
    </xf>
    <xf numFmtId="166" fontId="0" fillId="3" borderId="0" xfId="0" applyNumberFormat="1" applyFill="1" applyBorder="1"/>
    <xf numFmtId="166" fontId="34" fillId="0" borderId="0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11" fillId="3" borderId="0" xfId="0" applyNumberFormat="1" applyFont="1" applyFill="1"/>
    <xf numFmtId="170" fontId="0" fillId="0" borderId="0" xfId="0" applyNumberFormat="1"/>
    <xf numFmtId="169" fontId="0" fillId="0" borderId="0" xfId="0" applyNumberFormat="1"/>
    <xf numFmtId="169" fontId="0" fillId="3" borderId="0" xfId="0" applyNumberFormat="1" applyFill="1" applyBorder="1"/>
    <xf numFmtId="166" fontId="24" fillId="0" borderId="0" xfId="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left"/>
    </xf>
    <xf numFmtId="169" fontId="11" fillId="3" borderId="0" xfId="10" applyNumberFormat="1" applyFont="1" applyFill="1" applyBorder="1"/>
    <xf numFmtId="166" fontId="16" fillId="0" borderId="22" xfId="3" applyNumberFormat="1" applyFont="1" applyFill="1" applyBorder="1" applyAlignment="1">
      <alignment horizontal="center" vertical="top" wrapText="1"/>
    </xf>
    <xf numFmtId="166" fontId="16" fillId="0" borderId="10" xfId="3" applyNumberFormat="1" applyFont="1" applyFill="1" applyBorder="1" applyAlignment="1">
      <alignment horizontal="center" vertical="top" wrapText="1"/>
    </xf>
    <xf numFmtId="169" fontId="16" fillId="0" borderId="10" xfId="11" applyNumberFormat="1" applyFont="1" applyFill="1" applyBorder="1" applyAlignment="1">
      <alignment horizontal="right"/>
    </xf>
    <xf numFmtId="166" fontId="24" fillId="0" borderId="10" xfId="5" applyNumberFormat="1" applyFont="1" applyFill="1" applyBorder="1" applyAlignment="1">
      <alignment horizontal="center"/>
    </xf>
    <xf numFmtId="9" fontId="24" fillId="0" borderId="10" xfId="11" applyFont="1" applyFill="1" applyBorder="1" applyAlignment="1">
      <alignment horizontal="right"/>
    </xf>
    <xf numFmtId="166" fontId="24" fillId="0" borderId="10" xfId="5" applyNumberFormat="1" applyFont="1" applyFill="1" applyBorder="1" applyAlignment="1">
      <alignment horizontal="center" vertical="center"/>
    </xf>
    <xf numFmtId="9" fontId="24" fillId="0" borderId="11" xfId="10" applyFont="1" applyFill="1" applyBorder="1" applyAlignment="1">
      <alignment vertical="center"/>
    </xf>
    <xf numFmtId="166" fontId="16" fillId="0" borderId="23" xfId="3" applyNumberFormat="1" applyFont="1" applyFill="1" applyBorder="1" applyAlignment="1">
      <alignment horizontal="center" vertical="top" wrapText="1"/>
    </xf>
    <xf numFmtId="166" fontId="16" fillId="0" borderId="7" xfId="3" applyNumberFormat="1" applyFont="1" applyFill="1" applyBorder="1" applyAlignment="1">
      <alignment horizontal="center" vertical="top" wrapText="1"/>
    </xf>
    <xf numFmtId="169" fontId="16" fillId="0" borderId="7" xfId="11" applyNumberFormat="1" applyFont="1" applyFill="1" applyBorder="1" applyAlignment="1">
      <alignment horizontal="right"/>
    </xf>
    <xf numFmtId="166" fontId="24" fillId="0" borderId="7" xfId="5" applyNumberFormat="1" applyFont="1" applyFill="1" applyBorder="1" applyAlignment="1">
      <alignment horizontal="center"/>
    </xf>
    <xf numFmtId="9" fontId="24" fillId="0" borderId="7" xfId="11" applyFont="1" applyFill="1" applyBorder="1" applyAlignment="1">
      <alignment horizontal="right"/>
    </xf>
    <xf numFmtId="166" fontId="24" fillId="0" borderId="7" xfId="5" applyNumberFormat="1" applyFont="1" applyFill="1" applyBorder="1" applyAlignment="1">
      <alignment horizontal="center" vertical="center"/>
    </xf>
    <xf numFmtId="9" fontId="24" fillId="0" borderId="8" xfId="10" applyFont="1" applyFill="1" applyBorder="1" applyAlignment="1">
      <alignment vertical="center"/>
    </xf>
    <xf numFmtId="166" fontId="16" fillId="0" borderId="21" xfId="3" applyNumberFormat="1" applyFont="1" applyFill="1" applyBorder="1" applyAlignment="1">
      <alignment horizontal="center" vertical="top" wrapText="1"/>
    </xf>
    <xf numFmtId="9" fontId="24" fillId="0" borderId="0" xfId="11" applyFont="1" applyFill="1" applyBorder="1" applyAlignment="1">
      <alignment horizontal="right"/>
    </xf>
    <xf numFmtId="166" fontId="24" fillId="3" borderId="7" xfId="5" applyNumberFormat="1" applyFont="1" applyFill="1" applyBorder="1" applyAlignment="1">
      <alignment horizontal="center"/>
    </xf>
    <xf numFmtId="3" fontId="2" fillId="0" borderId="0" xfId="5" applyNumberFormat="1" applyFont="1" applyBorder="1"/>
    <xf numFmtId="169" fontId="24" fillId="0" borderId="0" xfId="10" applyNumberFormat="1" applyFont="1" applyFill="1" applyBorder="1" applyAlignment="1">
      <alignment horizontal="right" vertical="center"/>
    </xf>
    <xf numFmtId="166" fontId="24" fillId="3" borderId="0" xfId="10" applyNumberFormat="1" applyFont="1" applyFill="1" applyBorder="1" applyAlignment="1">
      <alignment horizontal="right" vertical="center"/>
    </xf>
    <xf numFmtId="166" fontId="24" fillId="0" borderId="4" xfId="5" applyNumberFormat="1" applyFont="1" applyFill="1" applyBorder="1" applyAlignment="1">
      <alignment horizontal="right" vertical="center"/>
    </xf>
    <xf numFmtId="177" fontId="24" fillId="0" borderId="0" xfId="5" applyNumberFormat="1" applyFont="1" applyFill="1" applyBorder="1" applyAlignment="1">
      <alignment horizontal="right" vertical="center"/>
    </xf>
    <xf numFmtId="166" fontId="24" fillId="0" borderId="0" xfId="3" applyNumberFormat="1" applyFont="1" applyFill="1" applyBorder="1" applyAlignment="1">
      <alignment horizontal="right" vertical="center" wrapText="1"/>
    </xf>
    <xf numFmtId="0" fontId="35" fillId="3" borderId="0" xfId="5" applyFont="1" applyFill="1" applyBorder="1"/>
    <xf numFmtId="0" fontId="24" fillId="0" borderId="0" xfId="5" applyFont="1" applyFill="1" applyBorder="1" applyAlignment="1">
      <alignment horizontal="left" indent="1"/>
    </xf>
    <xf numFmtId="9" fontId="24" fillId="3" borderId="2" xfId="5" applyNumberFormat="1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horizontal="right" vertical="center" wrapText="1"/>
    </xf>
    <xf numFmtId="9" fontId="24" fillId="0" borderId="7" xfId="5" applyNumberFormat="1" applyFont="1" applyFill="1" applyBorder="1" applyAlignment="1">
      <alignment wrapText="1"/>
    </xf>
    <xf numFmtId="3" fontId="1" fillId="0" borderId="0" xfId="5" applyNumberFormat="1" applyFill="1"/>
    <xf numFmtId="3" fontId="1" fillId="3" borderId="0" xfId="5" applyNumberFormat="1" applyFont="1" applyFill="1" applyBorder="1"/>
    <xf numFmtId="3" fontId="2" fillId="3" borderId="0" xfId="5" applyNumberFormat="1" applyFont="1" applyFill="1"/>
    <xf numFmtId="174" fontId="11" fillId="3" borderId="0" xfId="1" applyNumberFormat="1" applyFont="1" applyFill="1" applyBorder="1"/>
    <xf numFmtId="0" fontId="21" fillId="3" borderId="7" xfId="5" applyFont="1" applyFill="1" applyBorder="1"/>
    <xf numFmtId="166" fontId="24" fillId="3" borderId="0" xfId="5" applyNumberFormat="1" applyFont="1" applyFill="1" applyBorder="1" applyAlignment="1">
      <alignment horizontal="center" vertical="center"/>
    </xf>
    <xf numFmtId="9" fontId="24" fillId="3" borderId="2" xfId="10" applyFont="1" applyFill="1" applyBorder="1" applyAlignment="1">
      <alignment vertical="center"/>
    </xf>
    <xf numFmtId="177" fontId="24" fillId="3" borderId="0" xfId="5" applyNumberFormat="1" applyFont="1" applyFill="1" applyBorder="1" applyAlignment="1">
      <alignment horizontal="center" vertical="center"/>
    </xf>
    <xf numFmtId="177" fontId="24" fillId="3" borderId="19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horizontal="left" indent="1"/>
    </xf>
    <xf numFmtId="0" fontId="16" fillId="3" borderId="0" xfId="5" applyFont="1" applyFill="1" applyBorder="1" applyAlignment="1">
      <alignment horizontal="left" indent="2"/>
    </xf>
    <xf numFmtId="166" fontId="16" fillId="3" borderId="0" xfId="3" applyNumberFormat="1" applyFont="1" applyFill="1" applyBorder="1" applyAlignment="1">
      <alignment horizontal="center" vertical="top" wrapText="1"/>
    </xf>
    <xf numFmtId="169" fontId="16" fillId="3" borderId="0" xfId="11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center"/>
    </xf>
    <xf numFmtId="177" fontId="24" fillId="3" borderId="10" xfId="5" applyNumberFormat="1" applyFont="1" applyFill="1" applyBorder="1" applyAlignment="1">
      <alignment horizontal="center" vertical="center"/>
    </xf>
    <xf numFmtId="177" fontId="24" fillId="3" borderId="21" xfId="5" applyNumberFormat="1" applyFont="1" applyFill="1" applyBorder="1" applyAlignment="1">
      <alignment horizontal="center"/>
    </xf>
    <xf numFmtId="177" fontId="24" fillId="3" borderId="10" xfId="5" applyNumberFormat="1" applyFont="1" applyFill="1" applyBorder="1" applyAlignment="1">
      <alignment horizontal="center"/>
    </xf>
    <xf numFmtId="177" fontId="24" fillId="3" borderId="7" xfId="5" applyNumberFormat="1" applyFont="1" applyFill="1" applyBorder="1" applyAlignment="1">
      <alignment horizontal="center"/>
    </xf>
    <xf numFmtId="177" fontId="24" fillId="3" borderId="0" xfId="5" applyNumberFormat="1" applyFont="1" applyFill="1" applyBorder="1" applyAlignment="1">
      <alignment horizontal="center"/>
    </xf>
    <xf numFmtId="177" fontId="16" fillId="3" borderId="2" xfId="5" applyNumberFormat="1" applyFont="1" applyFill="1" applyBorder="1" applyAlignment="1">
      <alignment horizontal="center" vertical="center"/>
    </xf>
    <xf numFmtId="177" fontId="0" fillId="3" borderId="0" xfId="0" applyNumberFormat="1" applyFill="1"/>
    <xf numFmtId="181" fontId="0" fillId="3" borderId="0" xfId="0" applyNumberFormat="1" applyFill="1"/>
    <xf numFmtId="0" fontId="21" fillId="3" borderId="7" xfId="5" applyFont="1" applyFill="1" applyBorder="1" applyAlignment="1">
      <alignment horizontal="left" indent="1"/>
    </xf>
    <xf numFmtId="0" fontId="38" fillId="0" borderId="0" xfId="4" applyFont="1" applyFill="1" applyBorder="1" applyAlignment="1" applyProtection="1"/>
    <xf numFmtId="0" fontId="23" fillId="4" borderId="3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/>
    </xf>
    <xf numFmtId="166" fontId="16" fillId="3" borderId="0" xfId="5" applyNumberFormat="1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right" vertical="center"/>
    </xf>
    <xf numFmtId="177" fontId="21" fillId="3" borderId="0" xfId="5" applyNumberFormat="1" applyFont="1" applyFill="1" applyBorder="1" applyAlignment="1">
      <alignment horizontal="center" vertical="center"/>
    </xf>
    <xf numFmtId="3" fontId="24" fillId="0" borderId="19" xfId="5" applyNumberFormat="1" applyFont="1" applyFill="1" applyBorder="1" applyAlignment="1">
      <alignment horizontal="right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4" fontId="24" fillId="0" borderId="10" xfId="5" applyNumberFormat="1" applyFont="1" applyFill="1" applyBorder="1" applyAlignment="1">
      <alignment horizontal="right" vertical="center"/>
    </xf>
    <xf numFmtId="3" fontId="24" fillId="0" borderId="4" xfId="5" applyNumberFormat="1" applyFont="1" applyFill="1" applyBorder="1" applyAlignment="1">
      <alignment horizontal="right" vertical="center"/>
    </xf>
    <xf numFmtId="0" fontId="0" fillId="0" borderId="0" xfId="0"/>
    <xf numFmtId="166" fontId="24" fillId="3" borderId="10" xfId="5" applyNumberFormat="1" applyFont="1" applyFill="1" applyBorder="1" applyAlignment="1">
      <alignment horizontal="center"/>
    </xf>
    <xf numFmtId="166" fontId="24" fillId="3" borderId="7" xfId="5" applyNumberFormat="1" applyFont="1" applyFill="1" applyBorder="1" applyAlignment="1">
      <alignment horizontal="center" vertical="center"/>
    </xf>
    <xf numFmtId="166" fontId="24" fillId="3" borderId="10" xfId="5" applyNumberFormat="1" applyFont="1" applyFill="1" applyBorder="1" applyAlignment="1">
      <alignment horizontal="center" vertical="center"/>
    </xf>
    <xf numFmtId="9" fontId="24" fillId="3" borderId="8" xfId="10" applyFont="1" applyFill="1" applyBorder="1" applyAlignment="1">
      <alignment vertical="center"/>
    </xf>
    <xf numFmtId="9" fontId="24" fillId="3" borderId="11" xfId="10" applyFont="1" applyFill="1" applyBorder="1" applyAlignment="1">
      <alignment vertical="center"/>
    </xf>
    <xf numFmtId="166" fontId="16" fillId="3" borderId="7" xfId="3" applyNumberFormat="1" applyFont="1" applyFill="1" applyBorder="1" applyAlignment="1">
      <alignment horizontal="center" vertical="top" wrapText="1"/>
    </xf>
    <xf numFmtId="166" fontId="16" fillId="3" borderId="10" xfId="3" applyNumberFormat="1" applyFont="1" applyFill="1" applyBorder="1" applyAlignment="1">
      <alignment horizontal="center" vertical="top" wrapText="1"/>
    </xf>
    <xf numFmtId="169" fontId="16" fillId="3" borderId="7" xfId="11" applyNumberFormat="1" applyFont="1" applyFill="1" applyBorder="1" applyAlignment="1">
      <alignment horizontal="right"/>
    </xf>
    <xf numFmtId="169" fontId="16" fillId="3" borderId="10" xfId="11" applyNumberFormat="1" applyFont="1" applyFill="1" applyBorder="1" applyAlignment="1">
      <alignment horizontal="right"/>
    </xf>
    <xf numFmtId="1" fontId="24" fillId="0" borderId="0" xfId="5" applyNumberFormat="1" applyFont="1" applyFill="1" applyBorder="1" applyAlignment="1">
      <alignment horizontal="right" vertical="center"/>
    </xf>
    <xf numFmtId="9" fontId="24" fillId="0" borderId="0" xfId="10" applyNumberFormat="1" applyFont="1" applyFill="1" applyBorder="1" applyAlignment="1">
      <alignment horizontal="right" vertical="center"/>
    </xf>
    <xf numFmtId="1" fontId="24" fillId="0" borderId="0" xfId="6" applyNumberFormat="1" applyFont="1" applyFill="1" applyBorder="1" applyAlignment="1">
      <alignment horizontal="right" vertical="center"/>
    </xf>
    <xf numFmtId="170" fontId="24" fillId="0" borderId="0" xfId="6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indent="2"/>
    </xf>
    <xf numFmtId="0" fontId="10" fillId="3" borderId="0" xfId="0" applyFont="1" applyFill="1" applyBorder="1" applyAlignment="1">
      <alignment horizontal="left"/>
    </xf>
    <xf numFmtId="3" fontId="24" fillId="3" borderId="24" xfId="5" applyNumberFormat="1" applyFont="1" applyFill="1" applyBorder="1" applyAlignment="1">
      <alignment horizontal="right" vertical="center"/>
    </xf>
    <xf numFmtId="3" fontId="24" fillId="0" borderId="22" xfId="5" applyNumberFormat="1" applyFont="1" applyFill="1" applyBorder="1" applyAlignment="1">
      <alignment horizontal="right" vertical="center"/>
    </xf>
    <xf numFmtId="166" fontId="24" fillId="3" borderId="10" xfId="10" applyNumberFormat="1" applyFont="1" applyFill="1" applyBorder="1" applyAlignment="1">
      <alignment horizontal="right" vertical="center"/>
    </xf>
    <xf numFmtId="170" fontId="24" fillId="3" borderId="22" xfId="5" applyNumberFormat="1" applyFont="1" applyFill="1" applyBorder="1" applyAlignment="1">
      <alignment horizontal="right" vertical="center"/>
    </xf>
    <xf numFmtId="3" fontId="24" fillId="0" borderId="24" xfId="5" applyNumberFormat="1" applyFont="1" applyFill="1" applyBorder="1" applyAlignment="1">
      <alignment horizontal="right" vertical="center"/>
    </xf>
    <xf numFmtId="166" fontId="24" fillId="0" borderId="15" xfId="5" applyNumberFormat="1" applyFont="1" applyFill="1" applyBorder="1" applyAlignment="1">
      <alignment horizontal="right" vertical="center"/>
    </xf>
    <xf numFmtId="3" fontId="24" fillId="0" borderId="15" xfId="5" applyNumberFormat="1" applyFont="1" applyFill="1" applyBorder="1" applyAlignment="1">
      <alignment horizontal="right" vertical="center"/>
    </xf>
    <xf numFmtId="9" fontId="24" fillId="0" borderId="10" xfId="3" applyNumberFormat="1" applyFont="1" applyFill="1" applyBorder="1" applyAlignment="1">
      <alignment horizontal="right" vertical="center" wrapText="1"/>
    </xf>
    <xf numFmtId="1" fontId="24" fillId="0" borderId="10" xfId="5" applyNumberFormat="1" applyFont="1" applyFill="1" applyBorder="1" applyAlignment="1">
      <alignment horizontal="right" vertical="center"/>
    </xf>
    <xf numFmtId="170" fontId="24" fillId="0" borderId="24" xfId="5" applyNumberFormat="1" applyFont="1" applyFill="1" applyBorder="1" applyAlignment="1">
      <alignment horizontal="right" vertical="center"/>
    </xf>
    <xf numFmtId="172" fontId="24" fillId="0" borderId="0" xfId="1" applyNumberFormat="1" applyFont="1" applyFill="1" applyBorder="1" applyAlignment="1">
      <alignment horizontal="right" vertical="center"/>
    </xf>
    <xf numFmtId="172" fontId="24" fillId="0" borderId="10" xfId="1" applyNumberFormat="1" applyFont="1" applyFill="1" applyBorder="1" applyAlignment="1">
      <alignment horizontal="right" vertical="center"/>
    </xf>
    <xf numFmtId="169" fontId="24" fillId="0" borderId="10" xfId="10" applyNumberFormat="1" applyFont="1" applyFill="1" applyBorder="1" applyAlignment="1">
      <alignment horizontal="right" vertical="center"/>
    </xf>
    <xf numFmtId="169" fontId="32" fillId="0" borderId="0" xfId="10" applyNumberFormat="1" applyFont="1" applyFill="1" applyBorder="1" applyAlignment="1">
      <alignment horizontal="right" vertical="center"/>
    </xf>
    <xf numFmtId="169" fontId="32" fillId="0" borderId="10" xfId="10" applyNumberFormat="1" applyFont="1" applyFill="1" applyBorder="1" applyAlignment="1">
      <alignment horizontal="right" vertical="center"/>
    </xf>
    <xf numFmtId="171" fontId="24" fillId="0" borderId="22" xfId="3" applyNumberFormat="1" applyFont="1" applyFill="1" applyBorder="1" applyAlignment="1">
      <alignment horizontal="right" vertical="center" wrapText="1"/>
    </xf>
    <xf numFmtId="3" fontId="24" fillId="3" borderId="22" xfId="5" applyNumberFormat="1" applyFont="1" applyFill="1" applyBorder="1" applyAlignment="1">
      <alignment horizontal="right" vertical="center"/>
    </xf>
    <xf numFmtId="9" fontId="24" fillId="3" borderId="11" xfId="5" applyNumberFormat="1" applyFont="1" applyFill="1" applyBorder="1" applyAlignment="1">
      <alignment horizontal="right" vertical="center"/>
    </xf>
    <xf numFmtId="177" fontId="24" fillId="3" borderId="22" xfId="5" applyNumberFormat="1" applyFont="1" applyFill="1" applyBorder="1" applyAlignment="1">
      <alignment horizontal="center" vertical="center"/>
    </xf>
    <xf numFmtId="177" fontId="23" fillId="3" borderId="15" xfId="0" applyNumberFormat="1" applyFont="1" applyFill="1" applyBorder="1"/>
    <xf numFmtId="167" fontId="1" fillId="3" borderId="0" xfId="1" applyFont="1" applyFill="1" applyBorder="1"/>
    <xf numFmtId="172" fontId="21" fillId="0" borderId="0" xfId="1" applyNumberFormat="1" applyFont="1" applyFill="1" applyBorder="1" applyAlignment="1">
      <alignment vertical="center"/>
    </xf>
    <xf numFmtId="172" fontId="21" fillId="0" borderId="0" xfId="1" applyNumberFormat="1" applyFont="1" applyFill="1" applyBorder="1" applyAlignment="1">
      <alignment horizontal="right" vertical="center"/>
    </xf>
    <xf numFmtId="172" fontId="22" fillId="0" borderId="0" xfId="1" applyNumberFormat="1" applyFont="1" applyFill="1" applyBorder="1" applyAlignment="1">
      <alignment vertical="center"/>
    </xf>
    <xf numFmtId="172" fontId="21" fillId="7" borderId="0" xfId="1" applyNumberFormat="1" applyFont="1" applyFill="1" applyBorder="1" applyAlignment="1">
      <alignment vertical="center"/>
    </xf>
    <xf numFmtId="172" fontId="40" fillId="0" borderId="0" xfId="1" applyNumberFormat="1" applyFont="1"/>
    <xf numFmtId="172" fontId="41" fillId="0" borderId="0" xfId="1" applyNumberFormat="1" applyFont="1"/>
    <xf numFmtId="172" fontId="40" fillId="7" borderId="0" xfId="1" applyNumberFormat="1" applyFont="1" applyFill="1"/>
    <xf numFmtId="172" fontId="40" fillId="0" borderId="0" xfId="1" applyNumberFormat="1" applyFont="1" applyFill="1"/>
    <xf numFmtId="172" fontId="41" fillId="0" borderId="0" xfId="1" applyNumberFormat="1" applyFont="1" applyFill="1"/>
    <xf numFmtId="0" fontId="42" fillId="3" borderId="0" xfId="5" applyFont="1" applyFill="1" applyBorder="1"/>
    <xf numFmtId="172" fontId="41" fillId="0" borderId="0" xfId="1" applyNumberFormat="1" applyFont="1" applyFill="1" applyBorder="1"/>
    <xf numFmtId="9" fontId="1" fillId="0" borderId="0" xfId="10" applyFont="1" applyFill="1"/>
    <xf numFmtId="9" fontId="24" fillId="3" borderId="10" xfId="10" applyFont="1" applyFill="1" applyBorder="1" applyAlignment="1">
      <alignment horizontal="right" vertical="center"/>
    </xf>
    <xf numFmtId="0" fontId="24" fillId="4" borderId="12" xfId="5" applyFont="1" applyFill="1" applyBorder="1" applyAlignment="1">
      <alignment horizontal="right" vertical="center"/>
    </xf>
    <xf numFmtId="49" fontId="0" fillId="0" borderId="0" xfId="0" applyNumberFormat="1" applyBorder="1" applyAlignment="1">
      <alignment vertical="top" readingOrder="1"/>
    </xf>
    <xf numFmtId="172" fontId="40" fillId="7" borderId="28" xfId="1" applyNumberFormat="1" applyFont="1" applyFill="1" applyBorder="1"/>
    <xf numFmtId="172" fontId="40" fillId="7" borderId="29" xfId="1" applyNumberFormat="1" applyFont="1" applyFill="1" applyBorder="1"/>
    <xf numFmtId="172" fontId="40" fillId="7" borderId="30" xfId="1" applyNumberFormat="1" applyFont="1" applyFill="1" applyBorder="1"/>
    <xf numFmtId="172" fontId="40" fillId="7" borderId="27" xfId="1" applyNumberFormat="1" applyFont="1" applyFill="1" applyBorder="1"/>
    <xf numFmtId="172" fontId="22" fillId="0" borderId="2" xfId="1" applyNumberFormat="1" applyFont="1" applyFill="1" applyBorder="1" applyAlignment="1">
      <alignment vertical="center"/>
    </xf>
    <xf numFmtId="172" fontId="40" fillId="0" borderId="2" xfId="1" applyNumberFormat="1" applyFont="1" applyBorder="1"/>
    <xf numFmtId="172" fontId="41" fillId="7" borderId="31" xfId="1" applyNumberFormat="1" applyFont="1" applyFill="1" applyBorder="1"/>
    <xf numFmtId="172" fontId="41" fillId="7" borderId="32" xfId="1" applyNumberFormat="1" applyFont="1" applyFill="1" applyBorder="1"/>
    <xf numFmtId="172" fontId="41" fillId="7" borderId="33" xfId="1" applyNumberFormat="1" applyFont="1" applyFill="1" applyBorder="1"/>
    <xf numFmtId="172" fontId="41" fillId="0" borderId="34" xfId="1" applyNumberFormat="1" applyFont="1" applyFill="1" applyBorder="1"/>
    <xf numFmtId="172" fontId="41" fillId="0" borderId="35" xfId="1" applyNumberFormat="1" applyFont="1" applyFill="1" applyBorder="1"/>
    <xf numFmtId="172" fontId="41" fillId="7" borderId="36" xfId="1" applyNumberFormat="1" applyFont="1" applyFill="1" applyBorder="1"/>
    <xf numFmtId="172" fontId="41" fillId="7" borderId="37" xfId="1" applyNumberFormat="1" applyFont="1" applyFill="1" applyBorder="1"/>
    <xf numFmtId="172" fontId="41" fillId="7" borderId="38" xfId="1" applyNumberFormat="1" applyFont="1" applyFill="1" applyBorder="1"/>
    <xf numFmtId="174" fontId="3" fillId="0" borderId="0" xfId="1" applyNumberFormat="1" applyFont="1" applyFill="1"/>
    <xf numFmtId="3" fontId="0" fillId="8" borderId="25" xfId="0" applyNumberFormat="1" applyFill="1" applyBorder="1" applyProtection="1">
      <protection locked="0"/>
    </xf>
    <xf numFmtId="0" fontId="2" fillId="0" borderId="0" xfId="5" applyFont="1"/>
    <xf numFmtId="0" fontId="2" fillId="3" borderId="0" xfId="5" applyFont="1" applyFill="1"/>
    <xf numFmtId="0" fontId="2" fillId="3" borderId="0" xfId="5" applyFont="1" applyFill="1" applyBorder="1"/>
    <xf numFmtId="0" fontId="23" fillId="4" borderId="3" xfId="0" applyFont="1" applyFill="1" applyBorder="1" applyAlignment="1">
      <alignment horizontal="right"/>
    </xf>
    <xf numFmtId="166" fontId="24" fillId="3" borderId="0" xfId="5" applyNumberFormat="1" applyFont="1" applyFill="1" applyBorder="1" applyAlignment="1">
      <alignment horizontal="center"/>
    </xf>
    <xf numFmtId="0" fontId="24" fillId="3" borderId="0" xfId="5" applyFont="1" applyFill="1" applyBorder="1" applyAlignment="1"/>
    <xf numFmtId="3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166" fontId="24" fillId="0" borderId="0" xfId="5" applyNumberFormat="1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3" fontId="24" fillId="3" borderId="0" xfId="5" applyNumberFormat="1" applyFont="1" applyFill="1" applyBorder="1" applyAlignment="1">
      <alignment horizontal="right" vertical="center"/>
    </xf>
    <xf numFmtId="170" fontId="24" fillId="3" borderId="0" xfId="5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right" vertical="center"/>
    </xf>
    <xf numFmtId="3" fontId="24" fillId="0" borderId="0" xfId="3" applyNumberFormat="1" applyFont="1" applyFill="1" applyBorder="1" applyAlignment="1">
      <alignment horizontal="right" vertical="center" wrapText="1"/>
    </xf>
    <xf numFmtId="171" fontId="24" fillId="0" borderId="0" xfId="3" applyNumberFormat="1" applyFont="1" applyFill="1" applyBorder="1" applyAlignment="1">
      <alignment horizontal="right" vertical="center" wrapText="1"/>
    </xf>
    <xf numFmtId="3" fontId="1" fillId="3" borderId="0" xfId="5" applyNumberFormat="1" applyFill="1" applyBorder="1"/>
    <xf numFmtId="0" fontId="24" fillId="4" borderId="1" xfId="0" applyFont="1" applyFill="1" applyBorder="1" applyAlignment="1">
      <alignment horizontal="right" vertical="center"/>
    </xf>
    <xf numFmtId="171" fontId="24" fillId="0" borderId="0" xfId="5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177" fontId="21" fillId="3" borderId="10" xfId="5" applyNumberFormat="1" applyFont="1" applyFill="1" applyBorder="1" applyAlignment="1">
      <alignment horizontal="center" vertical="center"/>
    </xf>
    <xf numFmtId="177" fontId="21" fillId="3" borderId="0" xfId="5" applyNumberFormat="1" applyFont="1" applyFill="1" applyBorder="1" applyAlignment="1">
      <alignment horizontal="center" vertical="center"/>
    </xf>
    <xf numFmtId="0" fontId="0" fillId="5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alignment vertical="top"/>
      <protection locked="0"/>
    </xf>
    <xf numFmtId="0" fontId="0" fillId="0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protection locked="0"/>
    </xf>
    <xf numFmtId="3" fontId="0" fillId="6" borderId="25" xfId="0" applyNumberFormat="1" applyFill="1" applyBorder="1" applyProtection="1">
      <protection locked="0"/>
    </xf>
    <xf numFmtId="49" fontId="0" fillId="5" borderId="25" xfId="0" applyNumberFormat="1" applyFill="1" applyBorder="1" applyAlignment="1" applyProtection="1">
      <alignment horizontal="left" indent="2"/>
      <protection locked="0"/>
    </xf>
    <xf numFmtId="49" fontId="0" fillId="5" borderId="25" xfId="0" applyNumberFormat="1" applyFill="1" applyBorder="1" applyAlignment="1" applyProtection="1">
      <alignment horizontal="left" indent="1"/>
      <protection locked="0"/>
    </xf>
    <xf numFmtId="0" fontId="28" fillId="9" borderId="0" xfId="0" applyFont="1" applyFill="1" applyBorder="1" applyAlignment="1">
      <alignment horizontal="left" vertical="center"/>
    </xf>
    <xf numFmtId="165" fontId="28" fillId="9" borderId="0" xfId="2" applyNumberFormat="1" applyFont="1" applyFill="1" applyBorder="1" applyAlignment="1">
      <alignment horizontal="right" vertical="center"/>
    </xf>
    <xf numFmtId="166" fontId="28" fillId="9" borderId="0" xfId="2" applyNumberFormat="1" applyFont="1" applyFill="1" applyBorder="1" applyAlignment="1">
      <alignment horizontal="right" vertical="center"/>
    </xf>
    <xf numFmtId="165" fontId="28" fillId="9" borderId="2" xfId="2" applyNumberFormat="1" applyFont="1" applyFill="1" applyBorder="1" applyAlignment="1">
      <alignment horizontal="right" vertical="center"/>
    </xf>
    <xf numFmtId="165" fontId="22" fillId="10" borderId="0" xfId="2" applyNumberFormat="1" applyFont="1" applyFill="1" applyBorder="1" applyAlignment="1">
      <alignment horizontal="right" vertical="center"/>
    </xf>
    <xf numFmtId="165" fontId="22" fillId="10" borderId="2" xfId="2" applyNumberFormat="1" applyFont="1" applyFill="1" applyBorder="1" applyAlignment="1">
      <alignment horizontal="right" vertical="center"/>
    </xf>
    <xf numFmtId="182" fontId="22" fillId="10" borderId="0" xfId="2" applyNumberFormat="1" applyFont="1" applyFill="1" applyBorder="1" applyAlignment="1">
      <alignment horizontal="right" vertical="center"/>
    </xf>
    <xf numFmtId="172" fontId="24" fillId="3" borderId="0" xfId="2" applyNumberFormat="1" applyFont="1" applyFill="1" applyBorder="1" applyAlignment="1">
      <alignment horizontal="right" vertical="center"/>
    </xf>
    <xf numFmtId="0" fontId="24" fillId="0" borderId="0" xfId="6" applyFont="1" applyFill="1" applyBorder="1" applyAlignment="1">
      <alignment horizontal="right" vertical="center"/>
    </xf>
    <xf numFmtId="3" fontId="24" fillId="0" borderId="0" xfId="6" applyNumberFormat="1" applyFont="1" applyFill="1" applyBorder="1" applyAlignment="1">
      <alignment horizontal="right" vertical="center"/>
    </xf>
    <xf numFmtId="166" fontId="24" fillId="0" borderId="0" xfId="10" applyNumberFormat="1" applyFont="1" applyFill="1" applyBorder="1" applyAlignment="1">
      <alignment horizontal="right" vertical="center"/>
    </xf>
    <xf numFmtId="167" fontId="3" fillId="0" borderId="0" xfId="1" applyFont="1" applyFill="1"/>
    <xf numFmtId="9" fontId="44" fillId="0" borderId="0" xfId="10" applyFont="1" applyFill="1"/>
    <xf numFmtId="169" fontId="44" fillId="0" borderId="0" xfId="10" applyNumberFormat="1" applyFont="1" applyFill="1"/>
    <xf numFmtId="172" fontId="24" fillId="0" borderId="4" xfId="1" applyNumberFormat="1" applyFont="1" applyFill="1" applyBorder="1" applyAlignment="1">
      <alignment horizontal="right" vertical="center"/>
    </xf>
    <xf numFmtId="166" fontId="17" fillId="3" borderId="0" xfId="5" applyNumberFormat="1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left" wrapText="1"/>
    </xf>
    <xf numFmtId="0" fontId="24" fillId="3" borderId="0" xfId="5" applyFon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1" fontId="24" fillId="0" borderId="41" xfId="6" applyNumberFormat="1" applyFont="1" applyFill="1" applyBorder="1" applyAlignment="1">
      <alignment horizontal="right" vertical="center"/>
    </xf>
    <xf numFmtId="3" fontId="17" fillId="0" borderId="0" xfId="5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6" applyFill="1"/>
    <xf numFmtId="173" fontId="0" fillId="3" borderId="0" xfId="0" applyNumberFormat="1" applyFill="1"/>
    <xf numFmtId="0" fontId="14" fillId="3" borderId="0" xfId="5" applyFont="1" applyFill="1" applyBorder="1"/>
    <xf numFmtId="0" fontId="15" fillId="3" borderId="0" xfId="4" applyFont="1" applyFill="1" applyBorder="1" applyAlignment="1" applyProtection="1"/>
    <xf numFmtId="0" fontId="23" fillId="4" borderId="3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left"/>
    </xf>
    <xf numFmtId="3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3" fontId="24" fillId="3" borderId="0" xfId="5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" fontId="24" fillId="3" borderId="0" xfId="6" applyNumberFormat="1" applyFont="1" applyFill="1" applyBorder="1" applyAlignment="1">
      <alignment horizontal="right" vertical="center"/>
    </xf>
    <xf numFmtId="170" fontId="24" fillId="3" borderId="0" xfId="6" applyNumberFormat="1" applyFont="1" applyFill="1" applyBorder="1" applyAlignment="1">
      <alignment horizontal="right" vertical="center"/>
    </xf>
    <xf numFmtId="170" fontId="24" fillId="3" borderId="0" xfId="5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2" fontId="24" fillId="3" borderId="2" xfId="42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3" fillId="3" borderId="0" xfId="6" applyFill="1"/>
    <xf numFmtId="0" fontId="3" fillId="3" borderId="0" xfId="6" applyFill="1" applyBorder="1" applyAlignment="1">
      <alignment horizontal="left"/>
    </xf>
    <xf numFmtId="3" fontId="1" fillId="3" borderId="0" xfId="5" applyNumberFormat="1" applyFill="1" applyBorder="1"/>
    <xf numFmtId="3" fontId="24" fillId="0" borderId="10" xfId="5" applyNumberFormat="1" applyFont="1" applyFill="1" applyBorder="1" applyAlignment="1">
      <alignment horizontal="right" vertical="center"/>
    </xf>
    <xf numFmtId="169" fontId="24" fillId="0" borderId="10" xfId="5" applyNumberFormat="1" applyFont="1" applyFill="1" applyBorder="1" applyAlignment="1">
      <alignment horizontal="right" vertical="center"/>
    </xf>
    <xf numFmtId="0" fontId="23" fillId="4" borderId="14" xfId="0" applyFont="1" applyFill="1" applyBorder="1" applyAlignment="1">
      <alignment horizontal="right"/>
    </xf>
    <xf numFmtId="3" fontId="0" fillId="3" borderId="0" xfId="0" applyNumberFormat="1" applyFill="1" applyBorder="1" applyAlignment="1">
      <alignment horizontal="center"/>
    </xf>
    <xf numFmtId="0" fontId="16" fillId="4" borderId="16" xfId="0" applyFont="1" applyFill="1" applyBorder="1" applyAlignment="1">
      <alignment horizontal="left" vertical="center" wrapText="1"/>
    </xf>
    <xf numFmtId="0" fontId="24" fillId="0" borderId="7" xfId="5" applyFont="1" applyFill="1" applyBorder="1" applyAlignment="1">
      <alignment horizontal="left"/>
    </xf>
    <xf numFmtId="0" fontId="24" fillId="4" borderId="13" xfId="5" applyFont="1" applyFill="1" applyBorder="1" applyAlignment="1">
      <alignment horizontal="left"/>
    </xf>
    <xf numFmtId="0" fontId="24" fillId="3" borderId="7" xfId="5" applyFont="1" applyFill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0" fontId="24" fillId="3" borderId="8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right" vertical="center"/>
    </xf>
    <xf numFmtId="0" fontId="24" fillId="4" borderId="12" xfId="0" applyFont="1" applyFill="1" applyBorder="1" applyAlignment="1">
      <alignment horizontal="right" vertical="center"/>
    </xf>
    <xf numFmtId="0" fontId="24" fillId="3" borderId="7" xfId="5" applyFont="1" applyFill="1" applyBorder="1" applyAlignment="1">
      <alignment horizontal="left" indent="2"/>
    </xf>
    <xf numFmtId="170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164" fontId="24" fillId="3" borderId="0" xfId="10" applyNumberFormat="1" applyFont="1" applyFill="1" applyBorder="1" applyAlignment="1">
      <alignment horizontal="right" vertical="center"/>
    </xf>
    <xf numFmtId="9" fontId="24" fillId="0" borderId="0" xfId="10" applyNumberFormat="1" applyFont="1" applyFill="1" applyBorder="1" applyAlignment="1">
      <alignment horizontal="right" vertical="center"/>
    </xf>
    <xf numFmtId="1" fontId="24" fillId="0" borderId="0" xfId="6" applyNumberFormat="1" applyFont="1" applyFill="1" applyBorder="1" applyAlignment="1">
      <alignment horizontal="right" vertical="center"/>
    </xf>
    <xf numFmtId="170" fontId="24" fillId="0" borderId="0" xfId="6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/>
    </xf>
    <xf numFmtId="172" fontId="24" fillId="3" borderId="0" xfId="42" applyNumberFormat="1" applyFont="1" applyFill="1" applyBorder="1" applyAlignment="1">
      <alignment horizontal="right" vertical="center"/>
    </xf>
    <xf numFmtId="0" fontId="24" fillId="0" borderId="0" xfId="6" applyFont="1" applyFill="1" applyBorder="1" applyAlignment="1">
      <alignment horizontal="right" vertical="center"/>
    </xf>
    <xf numFmtId="3" fontId="24" fillId="0" borderId="0" xfId="6" applyNumberFormat="1" applyFont="1" applyFill="1" applyBorder="1" applyAlignment="1">
      <alignment horizontal="right" vertical="center"/>
    </xf>
    <xf numFmtId="164" fontId="24" fillId="0" borderId="0" xfId="10" applyNumberFormat="1" applyFont="1" applyFill="1" applyBorder="1" applyAlignment="1">
      <alignment horizontal="right" vertical="center"/>
    </xf>
    <xf numFmtId="3" fontId="24" fillId="0" borderId="40" xfId="5" applyNumberFormat="1" applyFont="1" applyFill="1" applyBorder="1" applyAlignment="1">
      <alignment horizontal="right" vertical="center"/>
    </xf>
    <xf numFmtId="3" fontId="24" fillId="0" borderId="41" xfId="5" applyNumberFormat="1" applyFont="1" applyFill="1" applyBorder="1" applyAlignment="1">
      <alignment horizontal="right" vertical="center"/>
    </xf>
    <xf numFmtId="169" fontId="24" fillId="0" borderId="41" xfId="5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left"/>
    </xf>
    <xf numFmtId="170" fontId="24" fillId="0" borderId="41" xfId="5" applyNumberFormat="1" applyFont="1" applyFill="1" applyBorder="1" applyAlignment="1">
      <alignment horizontal="right" vertical="center"/>
    </xf>
    <xf numFmtId="170" fontId="24" fillId="0" borderId="41" xfId="6" applyNumberFormat="1" applyFont="1" applyFill="1" applyBorder="1" applyAlignment="1">
      <alignment horizontal="right" vertical="center"/>
    </xf>
    <xf numFmtId="0" fontId="24" fillId="0" borderId="41" xfId="6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172" fontId="24" fillId="0" borderId="0" xfId="42" applyNumberFormat="1" applyFont="1" applyFill="1" applyBorder="1" applyAlignment="1">
      <alignment horizontal="right" vertical="center"/>
    </xf>
    <xf numFmtId="0" fontId="3" fillId="0" borderId="0" xfId="6" applyFill="1" applyBorder="1"/>
    <xf numFmtId="0" fontId="23" fillId="0" borderId="0" xfId="0" applyFont="1" applyFill="1" applyBorder="1" applyAlignment="1">
      <alignment horizontal="right"/>
    </xf>
    <xf numFmtId="173" fontId="0" fillId="0" borderId="0" xfId="0" applyNumberFormat="1" applyFill="1" applyBorder="1"/>
    <xf numFmtId="0" fontId="0" fillId="19" borderId="0" xfId="0" applyFill="1"/>
    <xf numFmtId="0" fontId="3" fillId="19" borderId="0" xfId="6" applyFill="1"/>
    <xf numFmtId="9" fontId="24" fillId="0" borderId="41" xfId="1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right" vertical="center"/>
    </xf>
    <xf numFmtId="3" fontId="24" fillId="0" borderId="41" xfId="6" applyNumberFormat="1" applyFont="1" applyFill="1" applyBorder="1" applyAlignment="1">
      <alignment horizontal="right" vertical="center"/>
    </xf>
    <xf numFmtId="3" fontId="24" fillId="0" borderId="45" xfId="5" applyNumberFormat="1" applyFont="1" applyFill="1" applyBorder="1" applyAlignment="1">
      <alignment horizontal="right" vertical="center"/>
    </xf>
    <xf numFmtId="170" fontId="24" fillId="0" borderId="40" xfId="5" applyNumberFormat="1" applyFont="1" applyFill="1" applyBorder="1" applyAlignment="1">
      <alignment horizontal="right" vertical="center"/>
    </xf>
    <xf numFmtId="172" fontId="24" fillId="0" borderId="0" xfId="2" applyNumberFormat="1" applyFont="1" applyFill="1" applyBorder="1" applyAlignment="1">
      <alignment horizontal="right" vertical="center"/>
    </xf>
    <xf numFmtId="177" fontId="24" fillId="0" borderId="0" xfId="10" applyNumberFormat="1" applyFont="1" applyFill="1" applyBorder="1" applyAlignment="1">
      <alignment horizontal="right" vertical="center"/>
    </xf>
    <xf numFmtId="177" fontId="24" fillId="0" borderId="41" xfId="10" applyNumberFormat="1" applyFont="1" applyFill="1" applyBorder="1" applyAlignment="1">
      <alignment horizontal="right" vertical="center"/>
    </xf>
    <xf numFmtId="172" fontId="40" fillId="7" borderId="0" xfId="1" applyNumberFormat="1" applyFont="1" applyFill="1" applyBorder="1"/>
    <xf numFmtId="172" fontId="40" fillId="0" borderId="0" xfId="1" applyNumberFormat="1" applyFont="1" applyBorder="1"/>
    <xf numFmtId="0" fontId="3" fillId="0" borderId="0" xfId="6" applyFill="1"/>
    <xf numFmtId="3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3" fontId="24" fillId="3" borderId="0" xfId="5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70" fontId="24" fillId="3" borderId="0" xfId="5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2" fontId="24" fillId="3" borderId="2" xfId="47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3" fontId="24" fillId="0" borderId="10" xfId="5" applyNumberFormat="1" applyFont="1" applyFill="1" applyBorder="1" applyAlignment="1">
      <alignment horizontal="right" vertical="center"/>
    </xf>
    <xf numFmtId="0" fontId="24" fillId="0" borderId="7" xfId="5" applyFont="1" applyFill="1" applyBorder="1" applyAlignment="1">
      <alignment horizontal="left"/>
    </xf>
    <xf numFmtId="0" fontId="24" fillId="4" borderId="1" xfId="0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170" fontId="24" fillId="0" borderId="0" xfId="6" applyNumberFormat="1" applyFont="1" applyFill="1" applyBorder="1" applyAlignment="1">
      <alignment horizontal="right" vertical="center"/>
    </xf>
    <xf numFmtId="0" fontId="24" fillId="0" borderId="0" xfId="6" applyFont="1" applyFill="1" applyBorder="1" applyAlignment="1">
      <alignment horizontal="right" vertical="center"/>
    </xf>
    <xf numFmtId="3" fontId="24" fillId="0" borderId="0" xfId="6" applyNumberFormat="1" applyFont="1" applyFill="1" applyBorder="1" applyAlignment="1">
      <alignment horizontal="right" vertical="center"/>
    </xf>
    <xf numFmtId="164" fontId="24" fillId="0" borderId="0" xfId="10" applyNumberFormat="1" applyFont="1" applyFill="1" applyBorder="1" applyAlignment="1">
      <alignment horizontal="right" vertical="center"/>
    </xf>
    <xf numFmtId="0" fontId="24" fillId="4" borderId="42" xfId="0" applyFont="1" applyFill="1" applyBorder="1" applyAlignment="1">
      <alignment horizontal="right" vertical="center"/>
    </xf>
    <xf numFmtId="3" fontId="24" fillId="3" borderId="41" xfId="5" applyNumberFormat="1" applyFont="1" applyFill="1" applyBorder="1" applyAlignment="1">
      <alignment horizontal="right" vertical="center"/>
    </xf>
    <xf numFmtId="170" fontId="24" fillId="3" borderId="41" xfId="5" applyNumberFormat="1" applyFont="1" applyFill="1" applyBorder="1" applyAlignment="1">
      <alignment horizontal="right" vertical="center"/>
    </xf>
    <xf numFmtId="3" fontId="24" fillId="3" borderId="41" xfId="6" applyNumberFormat="1" applyFont="1" applyFill="1" applyBorder="1" applyAlignment="1">
      <alignment horizontal="right" vertical="center"/>
    </xf>
    <xf numFmtId="169" fontId="24" fillId="3" borderId="41" xfId="5" applyNumberFormat="1" applyFont="1" applyFill="1" applyBorder="1" applyAlignment="1">
      <alignment horizontal="right" vertical="center"/>
    </xf>
    <xf numFmtId="172" fontId="24" fillId="3" borderId="44" xfId="47" applyNumberFormat="1" applyFont="1" applyFill="1" applyBorder="1" applyAlignment="1">
      <alignment horizontal="right" vertical="center"/>
    </xf>
    <xf numFmtId="9" fontId="24" fillId="3" borderId="41" xfId="10" applyFont="1" applyFill="1" applyBorder="1" applyAlignment="1">
      <alignment horizontal="right" vertical="center"/>
    </xf>
    <xf numFmtId="0" fontId="24" fillId="7" borderId="42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72" fontId="24" fillId="0" borderId="0" xfId="47" applyNumberFormat="1" applyFont="1" applyFill="1" applyBorder="1" applyAlignment="1">
      <alignment horizontal="right" vertical="center"/>
    </xf>
    <xf numFmtId="3" fontId="24" fillId="0" borderId="10" xfId="5" applyNumberFormat="1" applyFont="1" applyFill="1" applyBorder="1" applyAlignment="1">
      <alignment horizontal="right" vertical="center"/>
    </xf>
    <xf numFmtId="3" fontId="24" fillId="0" borderId="41" xfId="5" applyNumberFormat="1" applyFont="1" applyFill="1" applyBorder="1" applyAlignment="1">
      <alignment horizontal="right" vertical="center"/>
    </xf>
    <xf numFmtId="169" fontId="24" fillId="0" borderId="41" xfId="5" applyNumberFormat="1" applyFont="1" applyFill="1" applyBorder="1" applyAlignment="1">
      <alignment horizontal="right" vertical="center"/>
    </xf>
    <xf numFmtId="170" fontId="24" fillId="0" borderId="41" xfId="5" applyNumberFormat="1" applyFont="1" applyFill="1" applyBorder="1" applyAlignment="1">
      <alignment horizontal="right" vertical="center"/>
    </xf>
    <xf numFmtId="170" fontId="24" fillId="0" borderId="41" xfId="6" applyNumberFormat="1" applyFont="1" applyFill="1" applyBorder="1" applyAlignment="1">
      <alignment horizontal="right" vertical="center"/>
    </xf>
    <xf numFmtId="0" fontId="24" fillId="0" borderId="41" xfId="6" applyFont="1" applyFill="1" applyBorder="1" applyAlignment="1">
      <alignment horizontal="right" vertical="center"/>
    </xf>
    <xf numFmtId="177" fontId="24" fillId="0" borderId="10" xfId="5" applyNumberFormat="1" applyFont="1" applyFill="1" applyBorder="1" applyAlignment="1">
      <alignment horizontal="center" vertical="center"/>
    </xf>
    <xf numFmtId="3" fontId="1" fillId="0" borderId="0" xfId="5" applyNumberFormat="1"/>
    <xf numFmtId="0" fontId="0" fillId="11" borderId="25" xfId="0" applyNumberFormat="1" applyFill="1" applyBorder="1" applyProtection="1"/>
    <xf numFmtId="0" fontId="24" fillId="0" borderId="10" xfId="6" applyFont="1" applyFill="1" applyBorder="1" applyAlignment="1">
      <alignment horizontal="right" vertical="center"/>
    </xf>
    <xf numFmtId="170" fontId="24" fillId="0" borderId="22" xfId="5" applyNumberFormat="1" applyFont="1" applyFill="1" applyBorder="1" applyAlignment="1">
      <alignment horizontal="right" vertical="center"/>
    </xf>
    <xf numFmtId="164" fontId="24" fillId="0" borderId="41" xfId="10" applyNumberFormat="1" applyFont="1" applyFill="1" applyBorder="1" applyAlignment="1">
      <alignment horizontal="right" vertical="center"/>
    </xf>
    <xf numFmtId="3" fontId="3" fillId="0" borderId="0" xfId="6" applyNumberFormat="1" applyFill="1"/>
    <xf numFmtId="0" fontId="24" fillId="3" borderId="0" xfId="5" applyFont="1" applyFill="1" applyBorder="1" applyAlignment="1">
      <alignment horizontal="left" wrapText="1"/>
    </xf>
    <xf numFmtId="0" fontId="24" fillId="3" borderId="0" xfId="5" applyFont="1" applyFill="1" applyBorder="1" applyAlignment="1">
      <alignment horizontal="left"/>
    </xf>
    <xf numFmtId="0" fontId="24" fillId="3" borderId="26" xfId="5" applyFont="1" applyFill="1" applyBorder="1" applyAlignment="1">
      <alignment horizontal="left"/>
    </xf>
    <xf numFmtId="0" fontId="24" fillId="3" borderId="41" xfId="6" applyFont="1" applyFill="1" applyBorder="1" applyAlignment="1">
      <alignment horizontal="right" vertical="center"/>
    </xf>
    <xf numFmtId="164" fontId="24" fillId="3" borderId="41" xfId="10" applyNumberFormat="1" applyFont="1" applyFill="1" applyBorder="1" applyAlignment="1">
      <alignment horizontal="right" vertical="center"/>
    </xf>
    <xf numFmtId="3" fontId="24" fillId="3" borderId="43" xfId="5" applyNumberFormat="1" applyFont="1" applyFill="1" applyBorder="1" applyAlignment="1">
      <alignment horizontal="right" vertical="center"/>
    </xf>
    <xf numFmtId="9" fontId="22" fillId="0" borderId="41" xfId="10" applyFont="1" applyFill="1" applyBorder="1" applyAlignment="1">
      <alignment horizontal="right" vertical="center"/>
    </xf>
    <xf numFmtId="172" fontId="24" fillId="3" borderId="4" xfId="42" applyNumberFormat="1" applyFont="1" applyFill="1" applyBorder="1" applyAlignment="1">
      <alignment horizontal="right" vertical="center"/>
    </xf>
    <xf numFmtId="172" fontId="24" fillId="0" borderId="4" xfId="42" applyNumberFormat="1" applyFont="1" applyFill="1" applyBorder="1" applyAlignment="1">
      <alignment horizontal="right" vertical="center"/>
    </xf>
    <xf numFmtId="172" fontId="24" fillId="3" borderId="47" xfId="42" applyNumberFormat="1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right"/>
    </xf>
    <xf numFmtId="177" fontId="16" fillId="3" borderId="0" xfId="5" applyNumberFormat="1" applyFont="1" applyFill="1" applyBorder="1" applyAlignment="1">
      <alignment horizontal="center" vertical="center"/>
    </xf>
    <xf numFmtId="177" fontId="23" fillId="3" borderId="0" xfId="0" applyNumberFormat="1" applyFont="1" applyFill="1" applyBorder="1"/>
    <xf numFmtId="0" fontId="43" fillId="3" borderId="0" xfId="0" applyFont="1" applyFill="1" applyBorder="1"/>
    <xf numFmtId="172" fontId="40" fillId="7" borderId="7" xfId="1" applyNumberFormat="1" applyFont="1" applyFill="1" applyBorder="1"/>
    <xf numFmtId="172" fontId="41" fillId="0" borderId="7" xfId="1" applyNumberFormat="1" applyFont="1" applyBorder="1"/>
    <xf numFmtId="172" fontId="41" fillId="0" borderId="0" xfId="1" applyNumberFormat="1" applyFont="1" applyBorder="1"/>
    <xf numFmtId="172" fontId="40" fillId="0" borderId="7" xfId="1" applyNumberFormat="1" applyFont="1" applyBorder="1"/>
    <xf numFmtId="172" fontId="40" fillId="0" borderId="8" xfId="1" applyNumberFormat="1" applyFont="1" applyBorder="1"/>
    <xf numFmtId="172" fontId="40" fillId="7" borderId="10" xfId="1" applyNumberFormat="1" applyFont="1" applyFill="1" applyBorder="1"/>
    <xf numFmtId="172" fontId="41" fillId="0" borderId="10" xfId="1" applyNumberFormat="1" applyFont="1" applyBorder="1"/>
    <xf numFmtId="172" fontId="40" fillId="0" borderId="10" xfId="1" applyNumberFormat="1" applyFont="1" applyBorder="1"/>
    <xf numFmtId="172" fontId="40" fillId="0" borderId="11" xfId="1" applyNumberFormat="1" applyFont="1" applyBorder="1"/>
    <xf numFmtId="172" fontId="21" fillId="0" borderId="7" xfId="1" applyNumberFormat="1" applyFont="1" applyFill="1" applyBorder="1" applyAlignment="1">
      <alignment horizontal="right" vertical="center"/>
    </xf>
    <xf numFmtId="0" fontId="1" fillId="0" borderId="0" xfId="5" applyBorder="1"/>
    <xf numFmtId="0" fontId="1" fillId="0" borderId="0" xfId="5" applyFill="1" applyBorder="1"/>
    <xf numFmtId="3" fontId="1" fillId="0" borderId="0" xfId="5" applyNumberFormat="1" applyFill="1" applyBorder="1"/>
    <xf numFmtId="167" fontId="1" fillId="0" borderId="0" xfId="1" applyFont="1" applyFill="1" applyBorder="1"/>
    <xf numFmtId="3" fontId="25" fillId="0" borderId="0" xfId="5" applyNumberFormat="1" applyFont="1" applyFill="1" applyBorder="1"/>
    <xf numFmtId="0" fontId="24" fillId="4" borderId="0" xfId="0" applyFont="1" applyFill="1" applyBorder="1" applyAlignment="1">
      <alignment horizontal="right" vertical="center"/>
    </xf>
    <xf numFmtId="172" fontId="1" fillId="0" borderId="0" xfId="1" applyNumberFormat="1" applyFont="1" applyFill="1" applyBorder="1"/>
    <xf numFmtId="170" fontId="25" fillId="0" borderId="0" xfId="5" applyNumberFormat="1" applyFont="1" applyFill="1" applyBorder="1"/>
    <xf numFmtId="3" fontId="1" fillId="0" borderId="0" xfId="5" applyNumberFormat="1" applyFont="1" applyFill="1" applyBorder="1"/>
    <xf numFmtId="9" fontId="25" fillId="0" borderId="0" xfId="10" applyFont="1" applyFill="1" applyBorder="1"/>
    <xf numFmtId="3" fontId="25" fillId="18" borderId="0" xfId="5" applyNumberFormat="1" applyFont="1" applyFill="1" applyBorder="1"/>
    <xf numFmtId="9" fontId="1" fillId="0" borderId="0" xfId="10" applyFont="1" applyFill="1" applyBorder="1"/>
    <xf numFmtId="3" fontId="24" fillId="0" borderId="53" xfId="5" applyNumberFormat="1" applyFont="1" applyFill="1" applyBorder="1" applyAlignment="1">
      <alignment horizontal="right" vertical="center"/>
    </xf>
    <xf numFmtId="170" fontId="24" fillId="0" borderId="53" xfId="5" applyNumberFormat="1" applyFont="1" applyFill="1" applyBorder="1" applyAlignment="1">
      <alignment horizontal="right" vertical="center"/>
    </xf>
    <xf numFmtId="170" fontId="24" fillId="0" borderId="52" xfId="5" applyNumberFormat="1" applyFont="1" applyFill="1" applyBorder="1" applyAlignment="1">
      <alignment horizontal="right" vertical="center"/>
    </xf>
    <xf numFmtId="3" fontId="24" fillId="0" borderId="51" xfId="5" applyNumberFormat="1" applyFont="1" applyFill="1" applyBorder="1" applyAlignment="1">
      <alignment horizontal="right" vertical="center"/>
    </xf>
    <xf numFmtId="170" fontId="24" fillId="0" borderId="50" xfId="5" applyNumberFormat="1" applyFont="1" applyFill="1" applyBorder="1" applyAlignment="1">
      <alignment horizontal="right" vertical="center"/>
    </xf>
    <xf numFmtId="0" fontId="24" fillId="3" borderId="49" xfId="5" applyFont="1" applyFill="1" applyBorder="1" applyAlignment="1">
      <alignment horizontal="left" indent="2"/>
    </xf>
    <xf numFmtId="0" fontId="23" fillId="4" borderId="3" xfId="0" applyFont="1" applyFill="1" applyBorder="1" applyAlignment="1">
      <alignment horizontal="right"/>
    </xf>
    <xf numFmtId="3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170" fontId="24" fillId="0" borderId="0" xfId="5" applyNumberFormat="1" applyFont="1" applyFill="1" applyBorder="1" applyAlignment="1">
      <alignment horizontal="right" vertical="center"/>
    </xf>
    <xf numFmtId="0" fontId="23" fillId="4" borderId="16" xfId="0" applyFont="1" applyFill="1" applyBorder="1" applyAlignment="1">
      <alignment horizontal="right"/>
    </xf>
    <xf numFmtId="3" fontId="24" fillId="0" borderId="19" xfId="5" applyNumberFormat="1" applyFont="1" applyFill="1" applyBorder="1" applyAlignment="1">
      <alignment horizontal="right" vertical="center"/>
    </xf>
    <xf numFmtId="0" fontId="54" fillId="20" borderId="2" xfId="0" applyFont="1" applyFill="1" applyBorder="1" applyAlignment="1">
      <alignment horizontal="left" vertical="center"/>
    </xf>
    <xf numFmtId="0" fontId="24" fillId="0" borderId="49" xfId="5" applyFont="1" applyFill="1" applyBorder="1"/>
    <xf numFmtId="171" fontId="24" fillId="0" borderId="50" xfId="3" applyNumberFormat="1" applyFont="1" applyFill="1" applyBorder="1" applyAlignment="1">
      <alignment horizontal="right" vertical="center" wrapText="1"/>
    </xf>
    <xf numFmtId="171" fontId="24" fillId="0" borderId="51" xfId="3" applyNumberFormat="1" applyFont="1" applyFill="1" applyBorder="1" applyAlignment="1">
      <alignment horizontal="right" vertical="center" wrapText="1"/>
    </xf>
    <xf numFmtId="171" fontId="24" fillId="0" borderId="50" xfId="5" applyNumberFormat="1" applyFont="1" applyFill="1" applyBorder="1" applyAlignment="1">
      <alignment horizontal="right" vertical="center"/>
    </xf>
    <xf numFmtId="171" fontId="24" fillId="0" borderId="51" xfId="5" applyNumberFormat="1" applyFont="1" applyFill="1" applyBorder="1" applyAlignment="1">
      <alignment horizontal="right" vertical="center"/>
    </xf>
    <xf numFmtId="166" fontId="24" fillId="0" borderId="41" xfId="10" applyNumberFormat="1" applyFont="1" applyFill="1" applyBorder="1" applyAlignment="1">
      <alignment horizontal="right" vertical="center"/>
    </xf>
    <xf numFmtId="170" fontId="24" fillId="0" borderId="51" xfId="5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9" fontId="0" fillId="0" borderId="0" xfId="10" applyFont="1" applyFill="1"/>
    <xf numFmtId="177" fontId="24" fillId="3" borderId="21" xfId="5" applyNumberFormat="1" applyFont="1" applyFill="1" applyBorder="1" applyAlignment="1">
      <alignment horizontal="center" vertical="center"/>
    </xf>
    <xf numFmtId="177" fontId="24" fillId="3" borderId="23" xfId="5" applyNumberFormat="1" applyFont="1" applyFill="1" applyBorder="1" applyAlignment="1">
      <alignment horizontal="center"/>
    </xf>
    <xf numFmtId="177" fontId="24" fillId="3" borderId="24" xfId="5" applyNumberFormat="1" applyFont="1" applyFill="1" applyBorder="1" applyAlignment="1">
      <alignment horizontal="center" vertical="center"/>
    </xf>
    <xf numFmtId="177" fontId="24" fillId="3" borderId="7" xfId="5" applyNumberFormat="1" applyFont="1" applyFill="1" applyBorder="1" applyAlignment="1">
      <alignment horizontal="center" vertical="center"/>
    </xf>
    <xf numFmtId="177" fontId="21" fillId="3" borderId="7" xfId="5" applyNumberFormat="1" applyFont="1" applyFill="1" applyBorder="1" applyAlignment="1">
      <alignment horizontal="center" vertical="center"/>
    </xf>
    <xf numFmtId="177" fontId="16" fillId="3" borderId="8" xfId="5" applyNumberFormat="1" applyFont="1" applyFill="1" applyBorder="1" applyAlignment="1">
      <alignment horizontal="center" vertical="center"/>
    </xf>
    <xf numFmtId="177" fontId="21" fillId="3" borderId="11" xfId="5" applyNumberFormat="1" applyFont="1" applyFill="1" applyBorder="1" applyAlignment="1">
      <alignment horizontal="center" vertical="center"/>
    </xf>
    <xf numFmtId="172" fontId="40" fillId="7" borderId="30" xfId="1" applyNumberFormat="1" applyFont="1" applyFill="1" applyBorder="1" applyAlignment="1"/>
    <xf numFmtId="172" fontId="40" fillId="7" borderId="29" xfId="1" applyNumberFormat="1" applyFont="1" applyFill="1" applyBorder="1" applyAlignment="1"/>
    <xf numFmtId="169" fontId="28" fillId="10" borderId="0" xfId="11" applyNumberFormat="1" applyFont="1" applyFill="1" applyBorder="1" applyAlignment="1">
      <alignment horizontal="right" vertical="center"/>
    </xf>
    <xf numFmtId="165" fontId="28" fillId="10" borderId="0" xfId="2" applyNumberFormat="1" applyFont="1" applyFill="1" applyBorder="1" applyAlignment="1">
      <alignment horizontal="right" vertical="center"/>
    </xf>
    <xf numFmtId="182" fontId="28" fillId="10" borderId="0" xfId="2" applyNumberFormat="1" applyFont="1" applyFill="1" applyBorder="1" applyAlignment="1">
      <alignment horizontal="right" vertical="center"/>
    </xf>
    <xf numFmtId="169" fontId="28" fillId="10" borderId="2" xfId="11" applyNumberFormat="1" applyFont="1" applyFill="1" applyBorder="1" applyAlignment="1">
      <alignment horizontal="right" vertical="center"/>
    </xf>
    <xf numFmtId="165" fontId="28" fillId="10" borderId="2" xfId="2" applyNumberFormat="1" applyFont="1" applyFill="1" applyBorder="1" applyAlignment="1">
      <alignment horizontal="right" vertical="center"/>
    </xf>
    <xf numFmtId="1" fontId="24" fillId="0" borderId="10" xfId="6" applyNumberFormat="1" applyFont="1" applyFill="1" applyBorder="1" applyAlignment="1">
      <alignment horizontal="right" vertical="center"/>
    </xf>
    <xf numFmtId="170" fontId="24" fillId="0" borderId="10" xfId="6" applyNumberFormat="1" applyFont="1" applyFill="1" applyBorder="1" applyAlignment="1">
      <alignment horizontal="right" vertical="center"/>
    </xf>
    <xf numFmtId="172" fontId="24" fillId="3" borderId="11" xfId="47" applyNumberFormat="1" applyFont="1" applyFill="1" applyBorder="1" applyAlignment="1">
      <alignment horizontal="right" vertical="center"/>
    </xf>
    <xf numFmtId="170" fontId="24" fillId="3" borderId="10" xfId="6" applyNumberFormat="1" applyFont="1" applyFill="1" applyBorder="1" applyAlignment="1">
      <alignment horizontal="right" vertical="center"/>
    </xf>
    <xf numFmtId="172" fontId="24" fillId="3" borderId="10" xfId="42" applyNumberFormat="1" applyFont="1" applyFill="1" applyBorder="1" applyAlignment="1">
      <alignment horizontal="right" vertical="center"/>
    </xf>
    <xf numFmtId="172" fontId="24" fillId="3" borderId="11" xfId="42" applyNumberFormat="1" applyFont="1" applyFill="1" applyBorder="1" applyAlignment="1">
      <alignment horizontal="right" vertical="center"/>
    </xf>
    <xf numFmtId="172" fontId="41" fillId="7" borderId="54" xfId="1" applyNumberFormat="1" applyFont="1" applyFill="1" applyBorder="1"/>
    <xf numFmtId="172" fontId="41" fillId="0" borderId="10" xfId="1" applyNumberFormat="1" applyFont="1" applyFill="1" applyBorder="1"/>
    <xf numFmtId="172" fontId="41" fillId="7" borderId="55" xfId="1" applyNumberFormat="1" applyFont="1" applyFill="1" applyBorder="1"/>
    <xf numFmtId="0" fontId="24" fillId="0" borderId="23" xfId="5" applyFont="1" applyFill="1" applyBorder="1"/>
    <xf numFmtId="0" fontId="29" fillId="3" borderId="0" xfId="0" applyFont="1" applyFill="1" applyBorder="1" applyAlignment="1">
      <alignment horizontal="center"/>
    </xf>
    <xf numFmtId="0" fontId="24" fillId="0" borderId="0" xfId="5" applyFont="1" applyFill="1" applyBorder="1" applyAlignment="1">
      <alignment horizontal="left" wrapText="1"/>
    </xf>
    <xf numFmtId="172" fontId="41" fillId="7" borderId="48" xfId="1" applyNumberFormat="1" applyFont="1" applyFill="1" applyBorder="1" applyAlignment="1">
      <alignment horizontal="center"/>
    </xf>
    <xf numFmtId="172" fontId="41" fillId="7" borderId="46" xfId="1" applyNumberFormat="1" applyFont="1" applyFill="1" applyBorder="1" applyAlignment="1">
      <alignment horizontal="center"/>
    </xf>
    <xf numFmtId="172" fontId="41" fillId="7" borderId="7" xfId="1" applyNumberFormat="1" applyFont="1" applyFill="1" applyBorder="1" applyAlignment="1">
      <alignment horizontal="center"/>
    </xf>
    <xf numFmtId="172" fontId="41" fillId="7" borderId="0" xfId="1" applyNumberFormat="1" applyFont="1" applyFill="1" applyBorder="1" applyAlignment="1">
      <alignment horizontal="center"/>
    </xf>
    <xf numFmtId="0" fontId="24" fillId="3" borderId="18" xfId="5" applyFont="1" applyFill="1" applyBorder="1" applyAlignment="1">
      <alignment horizontal="left"/>
    </xf>
    <xf numFmtId="0" fontId="24" fillId="3" borderId="0" xfId="5" applyFont="1" applyFill="1" applyBorder="1" applyAlignment="1">
      <alignment horizontal="left"/>
    </xf>
  </cellXfs>
  <cellStyles count="64">
    <cellStyle name="_x000a_shell=progma" xfId="23"/>
    <cellStyle name="% 10" xfId="20"/>
    <cellStyle name="%_Entity Listing v0 09_HFM_Metadata_MDMTEST_-_ v6 - Gareth v1 02" xfId="24"/>
    <cellStyle name="%_Entity Listing v0 09_HFM_Metadata_MDMTEST_-_ v6 - Gareth v1 02 2" xfId="25"/>
    <cellStyle name="]_x000a__x000a_Width=797_x000a__x000a_Height=554_x000a__x000a__x000a__x000a_[Code]_x000a__x000a_Code0=/nyf50_x000a__x000a_Code1=4500000136_x000a__x000a_Code2=ME23_x000a__x000a_Code3=4500002322_x000a__x000a_Code4=#_x000a__x000a_Code5=MB01_x000a__x000a_ 2" xfId="26"/>
    <cellStyle name="]_x000a__x000a_Width=797_x000a__x000a_Height=554_x000a__x000a__x000a__x000a_[Code]_x000a__x000a_Code0=/nyf50_x000a__x000a_Code1=4500000136_x000a__x000a_Code2=ME23_x000a__x000a_Code3=4500002322_x000a__x000a_Code4=#_x000a__x000a_Code5=MB01_x000a__x000a_ 2 3" xfId="27"/>
    <cellStyle name="]_x000a__x000a_Width=797_x000a__x000a_Height=554_x000a__x000a__x000a__x000a_[Code]_x000a__x000a_Code0=/nyf50_x000a__x000a_Code1=4500000136_x000a__x000a_Code2=ME23_x000a__x000a_Code3=4500002322_x000a__x000a_Code4=#_x000a__x000a_Code5=MB01_x000a__x000a__HFM_Metadata_MDMTEST_-_ v6 - Gareth v1 02" xfId="28"/>
    <cellStyle name="Comma" xfId="1" builtinId="3"/>
    <cellStyle name="Comma 18 2" xfId="16"/>
    <cellStyle name="Comma 18 2 2" xfId="44"/>
    <cellStyle name="Comma 18 2 2 2" xfId="57"/>
    <cellStyle name="Comma 18 2 3" xfId="48"/>
    <cellStyle name="Comma 18 2 3 2" xfId="61"/>
    <cellStyle name="Comma 18 2 4" xfId="52"/>
    <cellStyle name="Comma 2" xfId="2"/>
    <cellStyle name="Comma 2 2" xfId="17"/>
    <cellStyle name="Comma 2 2 2" xfId="29"/>
    <cellStyle name="Comma 2 2 3" xfId="45"/>
    <cellStyle name="Comma 2 2 3 2" xfId="58"/>
    <cellStyle name="Comma 2 2 4" xfId="49"/>
    <cellStyle name="Comma 2 2 4 2" xfId="62"/>
    <cellStyle name="Comma 2 2 5" xfId="53"/>
    <cellStyle name="Comma 2 3" xfId="22"/>
    <cellStyle name="Comma 2 3 2" xfId="46"/>
    <cellStyle name="Comma 2 3 2 2" xfId="59"/>
    <cellStyle name="Comma 2 3 3" xfId="50"/>
    <cellStyle name="Comma 2 3 3 2" xfId="63"/>
    <cellStyle name="Comma 2 3 4" xfId="54"/>
    <cellStyle name="Comma 2 4" xfId="42"/>
    <cellStyle name="Comma 2 4 2" xfId="55"/>
    <cellStyle name="Comma 2 5" xfId="47"/>
    <cellStyle name="Comma 2 5 2" xfId="60"/>
    <cellStyle name="Comma 2 6" xfId="51"/>
    <cellStyle name="Comma 3" xfId="3"/>
    <cellStyle name="Comma 4" xfId="14"/>
    <cellStyle name="Comma 5" xfId="19"/>
    <cellStyle name="Comma 70" xfId="13"/>
    <cellStyle name="Comma 70 2" xfId="43"/>
    <cellStyle name="Comma 70 2 2" xfId="56"/>
    <cellStyle name="Fill out" xfId="30"/>
    <cellStyle name="Head 2" xfId="31"/>
    <cellStyle name="Head 3" xfId="32"/>
    <cellStyle name="Hyperlink" xfId="4" builtinId="8"/>
    <cellStyle name="Normal" xfId="0" builtinId="0"/>
    <cellStyle name="Normal 10" xfId="15"/>
    <cellStyle name="Normal 2" xfId="5"/>
    <cellStyle name="Normal 2 2" xfId="34"/>
    <cellStyle name="Normal 2 3" xfId="33"/>
    <cellStyle name="Normal 2 4" xfId="21"/>
    <cellStyle name="Normal 3" xfId="6"/>
    <cellStyle name="Normal 34" xfId="35"/>
    <cellStyle name="Normal 4" xfId="7"/>
    <cellStyle name="Normal 5" xfId="18"/>
    <cellStyle name="Normal 6" xfId="8"/>
    <cellStyle name="Normal_Index" xfId="9"/>
    <cellStyle name="Normale 2" xfId="36"/>
    <cellStyle name="Percent" xfId="10" builtinId="5"/>
    <cellStyle name="Percent 2" xfId="11"/>
    <cellStyle name="Section header" xfId="37"/>
    <cellStyle name="Subsection" xfId="38"/>
    <cellStyle name="Table head" xfId="39"/>
    <cellStyle name="YN Question heading" xfId="40"/>
    <cellStyle name="Обычный 2" xfId="12"/>
    <cellStyle name="標準_BELG_yearendschedule" xfId="41"/>
  </cellStyles>
  <dxfs count="0"/>
  <tableStyles count="0" defaultTableStyle="TableStyleMedium9" defaultPivotStyle="PivotStyleLight16"/>
  <colors>
    <mruColors>
      <color rgb="FFD9D9D9"/>
      <color rgb="FFF0B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vimpelcom.com/Users/Kseniia.Gangrskaia/AppData/Local/Microsoft/Windows/Temporary%20Internet%20Files/Content.Outlook/X7VEYOER/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vimpelcom.com/Users/Kseniia.Gangrskaia/AppData/Local/Microsoft/Windows/Temporary%20Internet%20Files/Content.Outlook/X7VEYOER/Press-release%20pack/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vimpelcom.com/Users/Kseniia.Gangrskaia/AppData/Local/Microsoft/Windows/Temporary%20Internet%20Files/Content.Outlook/X7VEYOER/ER/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2"/>
  <sheetViews>
    <sheetView showGridLines="0" tabSelected="1" view="pageBreakPreview" zoomScale="80" zoomScaleNormal="100" zoomScaleSheetLayoutView="80" workbookViewId="0"/>
  </sheetViews>
  <sheetFormatPr defaultRowHeight="15"/>
  <cols>
    <col min="1" max="1" width="44.140625" style="38" customWidth="1"/>
    <col min="2" max="2" width="14" style="7" customWidth="1"/>
    <col min="3" max="3" width="5.42578125" customWidth="1"/>
    <col min="4" max="4" width="1.28515625" customWidth="1"/>
    <col min="5" max="5" width="8.5703125" customWidth="1"/>
    <col min="6" max="7" width="8.42578125" customWidth="1"/>
    <col min="8" max="8" width="1.28515625" customWidth="1"/>
    <col min="9" max="11" width="8.42578125" customWidth="1"/>
    <col min="12" max="12" width="1.28515625" customWidth="1"/>
    <col min="13" max="14" width="9.5703125" bestFit="1" customWidth="1"/>
    <col min="15" max="16" width="9.140625" customWidth="1"/>
  </cols>
  <sheetData>
    <row r="1" spans="1:35" ht="15.75">
      <c r="A1" s="64" t="s">
        <v>7</v>
      </c>
      <c r="B1" s="64" t="s">
        <v>26</v>
      </c>
      <c r="C1" s="53"/>
      <c r="D1" s="53"/>
      <c r="E1" s="54"/>
      <c r="F1" s="25"/>
      <c r="G1" s="25"/>
      <c r="H1" s="25"/>
      <c r="I1" s="25"/>
      <c r="J1" s="25"/>
      <c r="K1" s="2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5" ht="15" customHeight="1">
      <c r="A2" s="34" t="s">
        <v>8</v>
      </c>
      <c r="B2" s="25"/>
      <c r="C2" s="53"/>
      <c r="D2" s="53"/>
      <c r="E2" s="55"/>
      <c r="F2" s="55"/>
      <c r="G2" s="25"/>
      <c r="H2" s="25"/>
      <c r="I2" s="55"/>
      <c r="J2" s="55"/>
      <c r="K2" s="25"/>
      <c r="L2" s="19"/>
      <c r="M2" s="20"/>
      <c r="N2" s="20"/>
      <c r="O2" s="20"/>
      <c r="P2" s="21"/>
      <c r="Q2" s="2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5" ht="15.75" thickBot="1">
      <c r="A3" s="35"/>
      <c r="B3" s="56"/>
      <c r="C3" s="57"/>
      <c r="D3" s="57"/>
      <c r="E3" s="619" t="s">
        <v>37</v>
      </c>
      <c r="F3" s="619"/>
      <c r="G3" s="619"/>
      <c r="H3" s="280"/>
      <c r="I3" s="619" t="s">
        <v>37</v>
      </c>
      <c r="J3" s="619"/>
      <c r="K3" s="619"/>
      <c r="L3" s="58"/>
      <c r="M3" s="619" t="s">
        <v>38</v>
      </c>
      <c r="N3" s="619"/>
      <c r="O3" s="619"/>
      <c r="P3" s="19"/>
      <c r="Q3" s="20"/>
      <c r="R3" s="20"/>
      <c r="S3" s="20"/>
      <c r="T3" s="21"/>
      <c r="U3" s="21"/>
    </row>
    <row r="4" spans="1:35" ht="16.5" thickTop="1" thickBot="1">
      <c r="A4" s="34" t="s">
        <v>22</v>
      </c>
      <c r="B4" s="56"/>
      <c r="C4" s="57"/>
      <c r="D4" s="57"/>
      <c r="E4" s="59" t="s">
        <v>147</v>
      </c>
      <c r="F4" s="59" t="s">
        <v>137</v>
      </c>
      <c r="G4" s="59" t="s">
        <v>27</v>
      </c>
      <c r="H4" s="60"/>
      <c r="I4" s="59" t="s">
        <v>148</v>
      </c>
      <c r="J4" s="59" t="s">
        <v>138</v>
      </c>
      <c r="K4" s="59" t="s">
        <v>27</v>
      </c>
      <c r="L4" s="60"/>
      <c r="M4" s="59" t="s">
        <v>147</v>
      </c>
      <c r="N4" s="59" t="s">
        <v>146</v>
      </c>
      <c r="O4" s="59" t="s">
        <v>223</v>
      </c>
      <c r="P4" s="19"/>
      <c r="Q4" s="20"/>
      <c r="R4" s="20"/>
      <c r="S4" s="20"/>
      <c r="T4" s="21"/>
      <c r="U4" s="21"/>
    </row>
    <row r="5" spans="1:35" ht="15.75" thickTop="1">
      <c r="A5" s="36" t="s">
        <v>23</v>
      </c>
      <c r="B5" s="399" t="s">
        <v>28</v>
      </c>
      <c r="C5" s="399" t="s">
        <v>51</v>
      </c>
      <c r="D5" s="61"/>
      <c r="E5" s="400">
        <v>63.0685</v>
      </c>
      <c r="F5" s="400">
        <v>65.943399999999997</v>
      </c>
      <c r="G5" s="604">
        <v>-4.3596478191903931E-2</v>
      </c>
      <c r="H5" s="103"/>
      <c r="I5" s="400">
        <v>67.034899999999993</v>
      </c>
      <c r="J5" s="400">
        <v>60.957900000000002</v>
      </c>
      <c r="K5" s="604">
        <v>9.9691754473169025E-2</v>
      </c>
      <c r="L5" s="62"/>
      <c r="M5" s="605">
        <v>60.6569</v>
      </c>
      <c r="N5" s="605">
        <v>63.158099999999997</v>
      </c>
      <c r="O5" s="604">
        <v>-3.9602204626168258E-2</v>
      </c>
      <c r="P5" s="19"/>
      <c r="Q5" s="20"/>
      <c r="R5" s="20"/>
      <c r="S5" s="20"/>
      <c r="T5" s="21"/>
      <c r="U5" s="21"/>
    </row>
    <row r="6" spans="1:35">
      <c r="A6" s="290" t="s">
        <v>126</v>
      </c>
      <c r="B6" s="399" t="s">
        <v>29</v>
      </c>
      <c r="C6" s="399" t="s">
        <v>52</v>
      </c>
      <c r="D6" s="61"/>
      <c r="E6" s="400">
        <v>0.92820000000000003</v>
      </c>
      <c r="F6" s="400">
        <v>0.91349999999999998</v>
      </c>
      <c r="G6" s="604">
        <v>1.6091954022988464E-2</v>
      </c>
      <c r="H6" s="103"/>
      <c r="I6" s="400">
        <v>0.90390000000000004</v>
      </c>
      <c r="J6" s="400">
        <v>0.90129999999999999</v>
      </c>
      <c r="K6" s="604">
        <v>2.8847220681238461E-3</v>
      </c>
      <c r="L6" s="62"/>
      <c r="M6" s="605">
        <v>0.9506</v>
      </c>
      <c r="N6" s="605">
        <v>0.8901</v>
      </c>
      <c r="O6" s="604">
        <v>6.79698910234805E-2</v>
      </c>
      <c r="P6" s="19"/>
      <c r="Q6" s="20"/>
      <c r="R6" s="20"/>
      <c r="S6" s="20"/>
      <c r="T6" s="21"/>
      <c r="U6" s="21"/>
      <c r="V6" s="21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301" customFormat="1">
      <c r="A7" s="290" t="s">
        <v>208</v>
      </c>
      <c r="B7" s="399" t="s">
        <v>30</v>
      </c>
      <c r="C7" s="399" t="s">
        <v>54</v>
      </c>
      <c r="D7" s="61"/>
      <c r="E7" s="400">
        <v>110.5753</v>
      </c>
      <c r="F7" s="400">
        <v>106.807</v>
      </c>
      <c r="G7" s="604">
        <v>3.5281395414158201E-2</v>
      </c>
      <c r="H7" s="103"/>
      <c r="I7" s="400">
        <v>109.42870000000001</v>
      </c>
      <c r="J7" s="400">
        <v>100.36799999999999</v>
      </c>
      <c r="K7" s="604">
        <v>9.0274788777299664E-2</v>
      </c>
      <c r="L7" s="62"/>
      <c r="M7" s="605">
        <v>110.39709999999999</v>
      </c>
      <c r="N7" s="605">
        <v>109.617</v>
      </c>
      <c r="O7" s="604">
        <v>7.1165968782214151E-3</v>
      </c>
      <c r="P7" s="19"/>
      <c r="Q7" s="20"/>
      <c r="R7" s="20"/>
      <c r="S7" s="20"/>
      <c r="T7" s="21"/>
      <c r="U7" s="21"/>
      <c r="V7" s="21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>
      <c r="A8" s="36" t="s">
        <v>0</v>
      </c>
      <c r="B8" s="399" t="s">
        <v>31</v>
      </c>
      <c r="C8" s="399" t="s">
        <v>55</v>
      </c>
      <c r="D8" s="61"/>
      <c r="E8" s="400">
        <v>104.7794</v>
      </c>
      <c r="F8" s="400">
        <v>104.94029999999999</v>
      </c>
      <c r="G8" s="604">
        <v>-1.5332527160680787E-3</v>
      </c>
      <c r="H8" s="103"/>
      <c r="I8" s="400">
        <v>104.715</v>
      </c>
      <c r="J8" s="400">
        <v>102.74939999999999</v>
      </c>
      <c r="K8" s="604">
        <v>1.9130038715554631E-2</v>
      </c>
      <c r="L8" s="62"/>
      <c r="M8" s="605">
        <v>104.37</v>
      </c>
      <c r="N8" s="605">
        <v>104.455</v>
      </c>
      <c r="O8" s="604">
        <v>-8.1374754679042205E-4</v>
      </c>
      <c r="P8" s="19"/>
      <c r="Q8" s="20"/>
      <c r="R8" s="20"/>
      <c r="S8" s="20"/>
      <c r="T8" s="21"/>
      <c r="U8" s="21"/>
      <c r="V8" s="21"/>
    </row>
    <row r="9" spans="1:35">
      <c r="A9" s="36" t="s">
        <v>18</v>
      </c>
      <c r="B9" s="399" t="s">
        <v>32</v>
      </c>
      <c r="C9" s="399" t="s">
        <v>56</v>
      </c>
      <c r="D9" s="61"/>
      <c r="E9" s="400">
        <v>78.621300000000005</v>
      </c>
      <c r="F9" s="400">
        <v>78.463999999999999</v>
      </c>
      <c r="G9" s="604">
        <v>2.0047410277326261E-3</v>
      </c>
      <c r="H9" s="103"/>
      <c r="I9" s="400">
        <v>78.4435</v>
      </c>
      <c r="J9" s="400">
        <v>77.963499999999996</v>
      </c>
      <c r="K9" s="604">
        <v>6.156727186439781E-3</v>
      </c>
      <c r="L9" s="62"/>
      <c r="M9" s="605">
        <v>78.92</v>
      </c>
      <c r="N9" s="605">
        <v>78.375</v>
      </c>
      <c r="O9" s="604">
        <v>6.9537480063797119E-3</v>
      </c>
      <c r="P9" s="19"/>
      <c r="Q9" s="20"/>
      <c r="R9" s="20"/>
      <c r="S9" s="20"/>
      <c r="T9" s="21"/>
      <c r="U9" s="21"/>
      <c r="V9" s="21"/>
    </row>
    <row r="10" spans="1:35" ht="15" customHeight="1">
      <c r="A10" s="36" t="s">
        <v>6</v>
      </c>
      <c r="B10" s="399" t="s">
        <v>33</v>
      </c>
      <c r="C10" s="399" t="s">
        <v>53</v>
      </c>
      <c r="D10" s="61"/>
      <c r="E10" s="400">
        <v>25.889600000000002</v>
      </c>
      <c r="F10" s="400">
        <v>22.8491</v>
      </c>
      <c r="G10" s="604">
        <v>0.13306869854830183</v>
      </c>
      <c r="H10" s="103"/>
      <c r="I10" s="400">
        <v>25.5458</v>
      </c>
      <c r="J10" s="400">
        <v>21.829000000000001</v>
      </c>
      <c r="K10" s="604">
        <v>0.17026890833295161</v>
      </c>
      <c r="L10" s="62"/>
      <c r="M10" s="605">
        <v>27.190899999999999</v>
      </c>
      <c r="N10" s="605">
        <v>25.911899999999999</v>
      </c>
      <c r="O10" s="604">
        <v>4.9359560665177105E-2</v>
      </c>
      <c r="P10" s="19"/>
      <c r="Q10" s="20"/>
      <c r="R10" s="20"/>
      <c r="S10" s="20"/>
      <c r="T10" s="21"/>
      <c r="U10" s="21"/>
      <c r="V10" s="21"/>
    </row>
    <row r="11" spans="1:35">
      <c r="A11" s="36" t="s">
        <v>9</v>
      </c>
      <c r="B11" s="399" t="s">
        <v>34</v>
      </c>
      <c r="C11" s="399" t="s">
        <v>57</v>
      </c>
      <c r="D11" s="61"/>
      <c r="E11" s="400">
        <v>335.0727</v>
      </c>
      <c r="F11" s="400">
        <v>300.4357</v>
      </c>
      <c r="G11" s="604">
        <v>0.11528922827746513</v>
      </c>
      <c r="H11" s="103"/>
      <c r="I11" s="400">
        <v>341.75779999999997</v>
      </c>
      <c r="J11" s="400">
        <v>222.25149999999999</v>
      </c>
      <c r="K11" s="604">
        <v>0.53770750703594805</v>
      </c>
      <c r="L11" s="62"/>
      <c r="M11" s="605">
        <v>333.29</v>
      </c>
      <c r="N11" s="606">
        <v>334.93</v>
      </c>
      <c r="O11" s="604">
        <v>-4.8965455468306107E-3</v>
      </c>
      <c r="P11" s="19"/>
      <c r="Q11" s="20"/>
      <c r="R11" s="20"/>
      <c r="S11" s="20"/>
      <c r="T11" s="21"/>
      <c r="U11" s="21"/>
      <c r="V11" s="21"/>
    </row>
    <row r="12" spans="1:35" ht="13.5" customHeight="1">
      <c r="A12" s="36" t="s">
        <v>10</v>
      </c>
      <c r="B12" s="399" t="s">
        <v>104</v>
      </c>
      <c r="C12" s="399" t="s">
        <v>105</v>
      </c>
      <c r="D12" s="61"/>
      <c r="E12" s="401">
        <v>3129.4113000000002</v>
      </c>
      <c r="F12" s="401">
        <v>2712.0389</v>
      </c>
      <c r="G12" s="604">
        <v>0.1538961701471171</v>
      </c>
      <c r="H12" s="103"/>
      <c r="I12" s="401">
        <v>2965.6635999999999</v>
      </c>
      <c r="J12" s="401">
        <v>2568.7064</v>
      </c>
      <c r="K12" s="604">
        <v>0.15453583951828831</v>
      </c>
      <c r="L12" s="62"/>
      <c r="M12" s="605">
        <v>3231.48</v>
      </c>
      <c r="N12" s="606">
        <v>3010.2</v>
      </c>
      <c r="O12" s="604">
        <v>7.3510065776360545E-2</v>
      </c>
      <c r="P12" s="19"/>
      <c r="Q12" s="20"/>
      <c r="R12" s="20"/>
      <c r="S12" s="20"/>
      <c r="T12" s="21"/>
      <c r="U12" s="21"/>
      <c r="V12" s="21"/>
    </row>
    <row r="13" spans="1:35" ht="13.5" customHeight="1">
      <c r="A13" s="36" t="s">
        <v>11</v>
      </c>
      <c r="B13" s="399" t="s">
        <v>35</v>
      </c>
      <c r="C13" s="399" t="s">
        <v>58</v>
      </c>
      <c r="D13" s="61"/>
      <c r="E13" s="400">
        <v>478.84359999999998</v>
      </c>
      <c r="F13" s="400">
        <v>478.50200000000001</v>
      </c>
      <c r="G13" s="604">
        <v>7.1389461277071575E-4</v>
      </c>
      <c r="H13" s="103"/>
      <c r="I13" s="400">
        <v>480.44959999999998</v>
      </c>
      <c r="J13" s="400">
        <v>477.81700000000001</v>
      </c>
      <c r="K13" s="604">
        <v>5.5096407201919995E-3</v>
      </c>
      <c r="L13" s="62"/>
      <c r="M13" s="605">
        <v>483.94</v>
      </c>
      <c r="N13" s="605">
        <v>474.46</v>
      </c>
      <c r="O13" s="604">
        <v>1.998060953505032E-2</v>
      </c>
      <c r="Q13" s="20"/>
      <c r="R13" s="20"/>
      <c r="S13" s="20"/>
      <c r="T13" s="21"/>
      <c r="U13" s="21"/>
      <c r="V13" s="21"/>
    </row>
    <row r="14" spans="1:35" ht="13.5" customHeight="1">
      <c r="A14" s="36" t="s">
        <v>14</v>
      </c>
      <c r="B14" s="399" t="s">
        <v>36</v>
      </c>
      <c r="C14" s="399" t="s">
        <v>100</v>
      </c>
      <c r="D14" s="61"/>
      <c r="E14" s="400">
        <v>68.830100000000002</v>
      </c>
      <c r="F14" s="400">
        <v>72.254000000000005</v>
      </c>
      <c r="G14" s="604">
        <v>-4.7386995875660864E-2</v>
      </c>
      <c r="H14" s="103"/>
      <c r="I14" s="400">
        <v>69.901799999999994</v>
      </c>
      <c r="J14" s="400">
        <v>64.479699999999994</v>
      </c>
      <c r="K14" s="604">
        <v>8.409003143625049E-2</v>
      </c>
      <c r="L14" s="62"/>
      <c r="M14" s="605">
        <v>69.230099999999993</v>
      </c>
      <c r="N14" s="605">
        <v>67.934600000000003</v>
      </c>
      <c r="O14" s="604">
        <v>1.9069811259652569E-2</v>
      </c>
      <c r="P14" s="19"/>
      <c r="Q14" s="20"/>
      <c r="R14" s="20"/>
      <c r="S14" s="20"/>
      <c r="T14" s="21"/>
      <c r="U14" s="21"/>
      <c r="V14" s="21"/>
    </row>
    <row r="15" spans="1:35" ht="13.5" customHeight="1" thickBot="1">
      <c r="A15" s="36"/>
      <c r="B15" s="399" t="s">
        <v>62</v>
      </c>
      <c r="C15" s="399" t="s">
        <v>63</v>
      </c>
      <c r="D15" s="61"/>
      <c r="E15" s="402">
        <v>2.4958</v>
      </c>
      <c r="F15" s="402">
        <v>2.3978999999999999</v>
      </c>
      <c r="G15" s="607">
        <v>4.0827390633471072E-2</v>
      </c>
      <c r="H15" s="103"/>
      <c r="I15" s="402">
        <v>2.3666999999999998</v>
      </c>
      <c r="J15" s="402">
        <v>2.2702</v>
      </c>
      <c r="K15" s="607">
        <v>4.2507268082107252E-2</v>
      </c>
      <c r="L15" s="62"/>
      <c r="M15" s="608">
        <v>2.6467999999999998</v>
      </c>
      <c r="N15" s="608">
        <v>2.3296999999999999</v>
      </c>
      <c r="O15" s="607">
        <v>0.13611194574408714</v>
      </c>
      <c r="P15" s="19"/>
      <c r="Q15" s="20"/>
      <c r="R15" s="20"/>
      <c r="S15" s="20"/>
      <c r="T15" s="21"/>
      <c r="U15" s="21"/>
      <c r="V15" s="21"/>
    </row>
    <row r="16" spans="1:35" ht="13.5" customHeight="1" thickTop="1">
      <c r="B16" s="6"/>
      <c r="C16" s="30"/>
      <c r="D16" s="30"/>
      <c r="E16" s="30"/>
      <c r="F16" s="30"/>
      <c r="G16" s="30"/>
      <c r="H16" s="30"/>
      <c r="I16" s="30"/>
      <c r="J16" s="30"/>
      <c r="K16" s="30"/>
      <c r="L16" s="19"/>
      <c r="M16" s="352"/>
      <c r="N16" s="352"/>
      <c r="O16" s="352"/>
      <c r="P16" s="19"/>
      <c r="Q16" s="20"/>
      <c r="R16" s="20"/>
      <c r="S16" s="20"/>
      <c r="T16" s="21"/>
      <c r="U16" s="21"/>
      <c r="V16" s="21"/>
    </row>
    <row r="17" spans="1:22" ht="13.5" customHeight="1">
      <c r="B17" s="6"/>
      <c r="C17" s="30"/>
      <c r="D17" s="30"/>
      <c r="P17" s="21"/>
      <c r="Q17" s="21"/>
      <c r="V17" s="301"/>
    </row>
    <row r="18" spans="1:22" ht="13.5" customHeight="1">
      <c r="L18" s="19"/>
      <c r="M18" s="20"/>
      <c r="N18" s="20"/>
      <c r="O18" s="20"/>
      <c r="P18" s="21"/>
      <c r="Q18" s="21"/>
      <c r="V18" s="301"/>
    </row>
    <row r="19" spans="1:22" ht="13.5" customHeight="1">
      <c r="L19" s="19"/>
      <c r="M19" s="20"/>
      <c r="N19" s="20"/>
      <c r="O19" s="20"/>
      <c r="P19" s="21"/>
      <c r="Q19" s="21"/>
      <c r="V19" s="301"/>
    </row>
    <row r="20" spans="1:22" ht="13.5" customHeight="1"/>
    <row r="30" spans="1:22">
      <c r="A30" s="37"/>
    </row>
    <row r="31" spans="1:22">
      <c r="A31" s="37"/>
      <c r="B31" s="8"/>
    </row>
    <row r="32" spans="1:22">
      <c r="B32" s="8"/>
    </row>
  </sheetData>
  <customSheetViews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1"/>
    </customSheetView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2"/>
    </customSheetView>
  </customSheetViews>
  <mergeCells count="3">
    <mergeCell ref="E3:G3"/>
    <mergeCell ref="M3:O3"/>
    <mergeCell ref="I3:K3"/>
  </mergeCells>
  <hyperlinks>
    <hyperlink ref="A8" location="Russia!A1" display="Russia"/>
    <hyperlink ref="A9" location="Italy!A1" display="Italy"/>
    <hyperlink ref="A5" location="'Consolidated VIP ltd'!A1" display="Consolidated"/>
    <hyperlink ref="A6" location="Customers!A1" display="Customers"/>
    <hyperlink ref="A7" location="'EBITDA recon'!Print_Area" display="EBITDA reconciliation"/>
    <hyperlink ref="A11" location="Pakistan!A1" display="Pakistan"/>
    <hyperlink ref="A14" location="Uzbekistan!A1" display="Uzbekistan"/>
    <hyperlink ref="A13" location="Ukraine!A1" display="Ukraine"/>
    <hyperlink ref="A12" location="Bangladesh!A1" display="Bangladesh"/>
    <hyperlink ref="A10" location="Algeria!A1" display="Algeria"/>
  </hyperlinks>
  <pageMargins left="0.7" right="0.7" top="0.75" bottom="0.75" header="0.3" footer="0.3"/>
  <pageSetup paperSize="9" scale="8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S51"/>
  <sheetViews>
    <sheetView showGridLines="0" view="pageBreakPreview" zoomScale="70" zoomScaleNormal="9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/>
  <cols>
    <col min="1" max="1" width="1.42578125" style="5" customWidth="1"/>
    <col min="2" max="2" width="55.7109375" style="1" customWidth="1"/>
    <col min="3" max="4" width="10.5703125" style="5" customWidth="1"/>
    <col min="5" max="5" width="10.5703125" style="180" customWidth="1"/>
    <col min="6" max="10" width="10.5703125" style="370" customWidth="1"/>
    <col min="11" max="15" width="10.5703125" style="180" customWidth="1"/>
    <col min="16" max="16" width="10.5703125" style="370" customWidth="1"/>
    <col min="17" max="17" width="10.5703125" style="180" customWidth="1"/>
    <col min="18" max="202" width="9.140625" style="5"/>
    <col min="203" max="203" width="55.7109375" style="5" customWidth="1"/>
    <col min="204" max="211" width="9.7109375" style="5" customWidth="1"/>
    <col min="212" max="16384" width="9.140625" style="5"/>
  </cols>
  <sheetData>
    <row r="1" spans="2:19" ht="18">
      <c r="B1" s="32" t="s">
        <v>14</v>
      </c>
    </row>
    <row r="2" spans="2:19" ht="13.5" customHeight="1">
      <c r="B2" s="33" t="s">
        <v>19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2:19" ht="13.5" thickBot="1">
      <c r="B3" s="42" t="s">
        <v>237</v>
      </c>
    </row>
    <row r="4" spans="2:19" s="2" customFormat="1" ht="14.25" thickTop="1" thickBot="1">
      <c r="B4" s="143" t="s">
        <v>1</v>
      </c>
      <c r="C4" s="41" t="s">
        <v>61</v>
      </c>
      <c r="D4" s="41" t="s">
        <v>82</v>
      </c>
      <c r="E4" s="41" t="s">
        <v>101</v>
      </c>
      <c r="F4" s="372" t="s">
        <v>103</v>
      </c>
      <c r="G4" s="372" t="s">
        <v>106</v>
      </c>
      <c r="H4" s="372" t="s">
        <v>121</v>
      </c>
      <c r="I4" s="372" t="s">
        <v>124</v>
      </c>
      <c r="J4" s="372" t="s">
        <v>137</v>
      </c>
      <c r="K4" s="41" t="s">
        <v>144</v>
      </c>
      <c r="L4" s="41" t="s">
        <v>145</v>
      </c>
      <c r="M4" s="41" t="s">
        <v>146</v>
      </c>
      <c r="N4" s="118" t="s">
        <v>147</v>
      </c>
      <c r="O4" s="225" t="s">
        <v>102</v>
      </c>
      <c r="P4" s="372" t="s">
        <v>138</v>
      </c>
      <c r="Q4" s="118" t="s">
        <v>148</v>
      </c>
    </row>
    <row r="5" spans="2:19">
      <c r="B5" s="145" t="s">
        <v>39</v>
      </c>
      <c r="C5" s="68">
        <v>163</v>
      </c>
      <c r="D5" s="68">
        <v>179</v>
      </c>
      <c r="E5" s="68">
        <v>190</v>
      </c>
      <c r="F5" s="375">
        <v>186</v>
      </c>
      <c r="G5" s="375">
        <v>167</v>
      </c>
      <c r="H5" s="375">
        <v>175.249676315421</v>
      </c>
      <c r="I5" s="375">
        <v>185.50786310859201</v>
      </c>
      <c r="J5" s="375">
        <v>183.49021716000001</v>
      </c>
      <c r="K5" s="68">
        <v>164.79529231000001</v>
      </c>
      <c r="L5" s="68">
        <v>164.42574127</v>
      </c>
      <c r="M5" s="68">
        <v>168.71653147000001</v>
      </c>
      <c r="N5" s="321">
        <v>165.42139596000001</v>
      </c>
      <c r="O5" s="68">
        <v>718</v>
      </c>
      <c r="P5" s="375">
        <v>711</v>
      </c>
      <c r="Q5" s="106">
        <v>663.35896101000003</v>
      </c>
      <c r="R5" s="269"/>
      <c r="S5" s="269"/>
    </row>
    <row r="6" spans="2:19">
      <c r="B6" s="145" t="s">
        <v>4</v>
      </c>
      <c r="C6" s="68">
        <v>105</v>
      </c>
      <c r="D6" s="68">
        <v>115</v>
      </c>
      <c r="E6" s="68">
        <v>127</v>
      </c>
      <c r="F6" s="375">
        <v>115</v>
      </c>
      <c r="G6" s="375">
        <v>105</v>
      </c>
      <c r="H6" s="375">
        <v>112.652092275741</v>
      </c>
      <c r="I6" s="375">
        <v>98.757748208195295</v>
      </c>
      <c r="J6" s="375">
        <v>121.03965696</v>
      </c>
      <c r="K6" s="68">
        <v>100.21419263000001</v>
      </c>
      <c r="L6" s="68">
        <v>93.827633159999991</v>
      </c>
      <c r="M6" s="68">
        <v>96.328335139999979</v>
      </c>
      <c r="N6" s="106">
        <v>104.66409255999999</v>
      </c>
      <c r="O6" s="68">
        <v>461</v>
      </c>
      <c r="P6" s="375">
        <v>663</v>
      </c>
      <c r="Q6" s="106">
        <v>395.03425348999997</v>
      </c>
      <c r="R6" s="269"/>
      <c r="S6" s="269"/>
    </row>
    <row r="7" spans="2:19">
      <c r="B7" s="145" t="s">
        <v>64</v>
      </c>
      <c r="C7" s="98">
        <v>0.64409112893950859</v>
      </c>
      <c r="D7" s="98">
        <v>0.64209372721374103</v>
      </c>
      <c r="E7" s="98">
        <v>0.6646493304218356</v>
      </c>
      <c r="F7" s="98">
        <v>0.61619558698959209</v>
      </c>
      <c r="G7" s="98">
        <v>0.62731080561926045</v>
      </c>
      <c r="H7" s="98">
        <v>0.64280913177257748</v>
      </c>
      <c r="I7" s="98">
        <v>0.53236421655283039</v>
      </c>
      <c r="J7" s="376">
        <v>0.6596518268571</v>
      </c>
      <c r="K7" s="69">
        <v>0.60811320047592687</v>
      </c>
      <c r="L7" s="69">
        <v>0.57063834674114455</v>
      </c>
      <c r="M7" s="69">
        <v>0.57094781584653675</v>
      </c>
      <c r="N7" s="107">
        <v>0.6327119412370843</v>
      </c>
      <c r="O7" s="98">
        <v>0.64200000000000002</v>
      </c>
      <c r="P7" s="376">
        <v>0.61499999999999999</v>
      </c>
      <c r="Q7" s="107">
        <v>0.5955060181723314</v>
      </c>
      <c r="S7" s="269"/>
    </row>
    <row r="8" spans="2:19">
      <c r="B8" s="145" t="s">
        <v>48</v>
      </c>
      <c r="C8" s="68">
        <v>21</v>
      </c>
      <c r="D8" s="68">
        <v>10</v>
      </c>
      <c r="E8" s="68">
        <v>20</v>
      </c>
      <c r="F8" s="375">
        <v>28</v>
      </c>
      <c r="G8" s="375">
        <v>-0.12611357999999998</v>
      </c>
      <c r="H8" s="375">
        <v>1.2183898856521524</v>
      </c>
      <c r="I8" s="375">
        <v>33.804669037345825</v>
      </c>
      <c r="J8" s="375">
        <v>19.587823736488204</v>
      </c>
      <c r="K8" s="68">
        <v>29.550584049964861</v>
      </c>
      <c r="L8" s="68">
        <v>16.256428475780513</v>
      </c>
      <c r="M8" s="68">
        <v>37.698583419062537</v>
      </c>
      <c r="N8" s="106">
        <v>90.71648456038497</v>
      </c>
      <c r="O8" s="68">
        <v>79</v>
      </c>
      <c r="P8" s="375">
        <v>54</v>
      </c>
      <c r="Q8" s="106">
        <v>174.22208050519288</v>
      </c>
      <c r="R8" s="269"/>
      <c r="S8" s="269"/>
    </row>
    <row r="9" spans="2:19">
      <c r="B9" s="145" t="s">
        <v>85</v>
      </c>
      <c r="C9" s="68">
        <v>21</v>
      </c>
      <c r="D9" s="68">
        <v>10</v>
      </c>
      <c r="E9" s="68">
        <v>20</v>
      </c>
      <c r="F9" s="375">
        <v>28</v>
      </c>
      <c r="G9" s="375">
        <v>-0.12611357999999998</v>
      </c>
      <c r="H9" s="375">
        <v>1.2183898856521524</v>
      </c>
      <c r="I9" s="375">
        <v>33.804669037345825</v>
      </c>
      <c r="J9" s="375">
        <v>19.587823736488204</v>
      </c>
      <c r="K9" s="68">
        <v>29.550584049964861</v>
      </c>
      <c r="L9" s="68">
        <v>16.256428475780513</v>
      </c>
      <c r="M9" s="68">
        <v>37.698583419062537</v>
      </c>
      <c r="N9" s="106">
        <v>90.71648456038497</v>
      </c>
      <c r="O9" s="68">
        <v>79</v>
      </c>
      <c r="P9" s="375">
        <v>54</v>
      </c>
      <c r="Q9" s="106">
        <v>174.22208050519288</v>
      </c>
      <c r="R9" s="269"/>
      <c r="S9" s="269"/>
    </row>
    <row r="10" spans="2:19">
      <c r="B10" s="145" t="s">
        <v>84</v>
      </c>
      <c r="C10" s="97">
        <v>84</v>
      </c>
      <c r="D10" s="97">
        <v>104</v>
      </c>
      <c r="E10" s="97">
        <v>106</v>
      </c>
      <c r="F10" s="384">
        <v>87</v>
      </c>
      <c r="G10" s="384">
        <v>105.12611357999999</v>
      </c>
      <c r="H10" s="384">
        <v>111.43370239008884</v>
      </c>
      <c r="I10" s="384">
        <v>64.953079170849463</v>
      </c>
      <c r="J10" s="375">
        <v>101.4518332235118</v>
      </c>
      <c r="K10" s="68">
        <v>70.663608580035145</v>
      </c>
      <c r="L10" s="68">
        <v>77.571204684219481</v>
      </c>
      <c r="M10" s="68">
        <v>58.629751720937442</v>
      </c>
      <c r="N10" s="106">
        <v>13.947607999615016</v>
      </c>
      <c r="O10" s="68">
        <v>381</v>
      </c>
      <c r="P10" s="375">
        <v>383</v>
      </c>
      <c r="Q10" s="106">
        <v>220.81217298480709</v>
      </c>
      <c r="R10" s="269"/>
      <c r="S10" s="269"/>
    </row>
    <row r="11" spans="2:19" s="180" customFormat="1">
      <c r="B11" s="204" t="s">
        <v>86</v>
      </c>
      <c r="C11" s="192">
        <v>0.51533742331288346</v>
      </c>
      <c r="D11" s="192">
        <v>0.58100558659217882</v>
      </c>
      <c r="E11" s="192">
        <v>0.55789473684210522</v>
      </c>
      <c r="F11" s="379">
        <v>0.46774193548387094</v>
      </c>
      <c r="G11" s="379">
        <v>0.62949768610778445</v>
      </c>
      <c r="H11" s="379">
        <v>0.63585682286526024</v>
      </c>
      <c r="I11" s="379">
        <v>0.35013652835204856</v>
      </c>
      <c r="J11" s="379">
        <v>0.55290050223793519</v>
      </c>
      <c r="K11" s="192">
        <v>0.42879628167477196</v>
      </c>
      <c r="L11" s="192">
        <v>0.47177044229857817</v>
      </c>
      <c r="M11" s="192">
        <v>0.34750448702392023</v>
      </c>
      <c r="N11" s="199">
        <v>8.4315622647675156E-2</v>
      </c>
      <c r="O11" s="192">
        <v>0.53064066852367686</v>
      </c>
      <c r="P11" s="379">
        <v>0.53600000000000003</v>
      </c>
      <c r="Q11" s="199">
        <v>0.33286981251991921</v>
      </c>
      <c r="S11" s="269"/>
    </row>
    <row r="12" spans="2:19">
      <c r="B12" s="151"/>
      <c r="C12" s="96"/>
      <c r="D12" s="96"/>
      <c r="E12" s="96"/>
      <c r="F12" s="383"/>
      <c r="G12" s="383"/>
      <c r="H12" s="383"/>
      <c r="I12" s="383"/>
      <c r="J12" s="383"/>
      <c r="K12" s="96"/>
      <c r="L12" s="96"/>
      <c r="M12" s="96"/>
      <c r="N12" s="124"/>
      <c r="O12" s="96"/>
      <c r="P12" s="383"/>
      <c r="Q12" s="124"/>
      <c r="S12" s="269"/>
    </row>
    <row r="13" spans="2:19" ht="13.5" thickBot="1">
      <c r="B13" s="153" t="s">
        <v>2</v>
      </c>
      <c r="C13" s="85" t="s">
        <v>61</v>
      </c>
      <c r="D13" s="85" t="s">
        <v>82</v>
      </c>
      <c r="E13" s="85" t="s">
        <v>101</v>
      </c>
      <c r="F13" s="382" t="s">
        <v>103</v>
      </c>
      <c r="G13" s="382" t="s">
        <v>106</v>
      </c>
      <c r="H13" s="382" t="s">
        <v>121</v>
      </c>
      <c r="I13" s="382" t="s">
        <v>124</v>
      </c>
      <c r="J13" s="506" t="s">
        <v>137</v>
      </c>
      <c r="K13" s="158" t="s">
        <v>144</v>
      </c>
      <c r="L13" s="158" t="s">
        <v>145</v>
      </c>
      <c r="M13" s="158" t="s">
        <v>146</v>
      </c>
      <c r="N13" s="159" t="s">
        <v>146</v>
      </c>
      <c r="O13" s="85" t="s">
        <v>102</v>
      </c>
      <c r="P13" s="387" t="s">
        <v>138</v>
      </c>
      <c r="Q13" s="159" t="s">
        <v>148</v>
      </c>
      <c r="S13" s="269"/>
    </row>
    <row r="14" spans="2:19">
      <c r="B14" s="145" t="s">
        <v>39</v>
      </c>
      <c r="C14" s="68">
        <v>161</v>
      </c>
      <c r="D14" s="68">
        <v>177</v>
      </c>
      <c r="E14" s="68">
        <v>189</v>
      </c>
      <c r="F14" s="375">
        <v>184</v>
      </c>
      <c r="G14" s="375">
        <v>166</v>
      </c>
      <c r="H14" s="375">
        <v>173.876201744898</v>
      </c>
      <c r="I14" s="375">
        <v>184.18345401258702</v>
      </c>
      <c r="J14" s="375">
        <v>182.22198642000001</v>
      </c>
      <c r="K14" s="68">
        <v>163.55600379000001</v>
      </c>
      <c r="L14" s="68">
        <v>163.29491679000003</v>
      </c>
      <c r="M14" s="68">
        <v>167.60873668000002</v>
      </c>
      <c r="N14" s="106">
        <v>164.40499364000001</v>
      </c>
      <c r="O14" s="68">
        <v>711</v>
      </c>
      <c r="P14" s="375">
        <v>706</v>
      </c>
      <c r="Q14" s="106">
        <v>658.86465090000013</v>
      </c>
      <c r="R14" s="269"/>
      <c r="S14" s="269"/>
    </row>
    <row r="15" spans="2:19">
      <c r="B15" s="145" t="s">
        <v>45</v>
      </c>
      <c r="C15" s="68">
        <v>161</v>
      </c>
      <c r="D15" s="68">
        <v>176</v>
      </c>
      <c r="E15" s="68">
        <v>189</v>
      </c>
      <c r="F15" s="375">
        <v>184</v>
      </c>
      <c r="G15" s="375">
        <v>165</v>
      </c>
      <c r="H15" s="375">
        <v>173.82751274669599</v>
      </c>
      <c r="I15" s="375">
        <v>183.47660723631901</v>
      </c>
      <c r="J15" s="375">
        <v>181.69756749000001</v>
      </c>
      <c r="K15" s="68">
        <v>163.50248188999998</v>
      </c>
      <c r="L15" s="68">
        <v>163.24420595000001</v>
      </c>
      <c r="M15" s="68">
        <v>167.56614988999999</v>
      </c>
      <c r="N15" s="106">
        <v>164.36063163999998</v>
      </c>
      <c r="O15" s="68">
        <v>710</v>
      </c>
      <c r="P15" s="375">
        <v>704</v>
      </c>
      <c r="Q15" s="106">
        <v>658.67346936999991</v>
      </c>
      <c r="R15" s="269"/>
      <c r="S15" s="269"/>
    </row>
    <row r="16" spans="2:19">
      <c r="B16" s="154" t="s">
        <v>49</v>
      </c>
      <c r="C16" s="71">
        <v>30.4</v>
      </c>
      <c r="D16" s="71">
        <v>31.3</v>
      </c>
      <c r="E16" s="191">
        <v>34.9</v>
      </c>
      <c r="F16" s="378">
        <v>35.700000000000003</v>
      </c>
      <c r="G16" s="378">
        <v>34.299999999999997</v>
      </c>
      <c r="H16" s="378">
        <v>33.811609316790793</v>
      </c>
      <c r="I16" s="378">
        <v>34.201688492124802</v>
      </c>
      <c r="J16" s="378">
        <v>33.689017620000001</v>
      </c>
      <c r="K16" s="191">
        <v>31.77436372</v>
      </c>
      <c r="L16" s="191">
        <v>32.259155680000006</v>
      </c>
      <c r="M16" s="191">
        <v>31.814928089999995</v>
      </c>
      <c r="N16" s="198">
        <v>31.751466849999996</v>
      </c>
      <c r="O16" s="191">
        <v>132.30000000000001</v>
      </c>
      <c r="P16" s="375">
        <v>136</v>
      </c>
      <c r="Q16" s="106">
        <v>127.59991434</v>
      </c>
      <c r="R16" s="269"/>
      <c r="S16" s="269"/>
    </row>
    <row r="17" spans="2:19">
      <c r="B17" s="145" t="s">
        <v>90</v>
      </c>
      <c r="C17" s="175">
        <v>10.422000000000001</v>
      </c>
      <c r="D17" s="175">
        <v>10.433999999999999</v>
      </c>
      <c r="E17" s="175">
        <v>10.529</v>
      </c>
      <c r="F17" s="388">
        <v>10.593</v>
      </c>
      <c r="G17" s="388">
        <v>10.356</v>
      </c>
      <c r="H17" s="388">
        <v>10.263182</v>
      </c>
      <c r="I17" s="388">
        <v>10.188259</v>
      </c>
      <c r="J17" s="378">
        <v>9.9174120000000006</v>
      </c>
      <c r="K17" s="191">
        <v>9.496219</v>
      </c>
      <c r="L17" s="191">
        <v>9.3072049999999997</v>
      </c>
      <c r="M17" s="191">
        <v>9.5511569999999999</v>
      </c>
      <c r="N17" s="198">
        <v>9.5065030000000004</v>
      </c>
      <c r="O17" s="175">
        <v>10.593</v>
      </c>
      <c r="P17" s="388">
        <v>9.9</v>
      </c>
      <c r="Q17" s="208">
        <v>9.5065030000000004</v>
      </c>
      <c r="R17" s="269"/>
      <c r="S17" s="269"/>
    </row>
    <row r="18" spans="2:19">
      <c r="B18" s="142" t="s">
        <v>109</v>
      </c>
      <c r="C18" s="194">
        <v>5.4340000000000002</v>
      </c>
      <c r="D18" s="194">
        <v>5.2729999999999997</v>
      </c>
      <c r="E18" s="194">
        <v>5.399</v>
      </c>
      <c r="F18" s="385">
        <v>5.4859999999999998</v>
      </c>
      <c r="G18" s="385">
        <v>5.2370000000000001</v>
      </c>
      <c r="H18" s="385">
        <v>4.967066</v>
      </c>
      <c r="I18" s="385">
        <v>4.8200409999999998</v>
      </c>
      <c r="J18" s="378">
        <v>4.6700799999999996</v>
      </c>
      <c r="K18" s="191">
        <v>4.3741890000000003</v>
      </c>
      <c r="L18" s="191">
        <v>4.3123050000000003</v>
      </c>
      <c r="M18" s="191">
        <v>4.512734</v>
      </c>
      <c r="N18" s="198">
        <v>4.5784549999999999</v>
      </c>
      <c r="O18" s="174">
        <v>5.4859999999999998</v>
      </c>
      <c r="P18" s="388">
        <v>4.7</v>
      </c>
      <c r="Q18" s="208">
        <v>4.5784549999999999</v>
      </c>
      <c r="S18" s="269"/>
    </row>
    <row r="19" spans="2:19">
      <c r="B19" s="145" t="s">
        <v>50</v>
      </c>
      <c r="C19" s="99">
        <v>5.0999999999999996</v>
      </c>
      <c r="D19" s="99">
        <v>5.6</v>
      </c>
      <c r="E19" s="194">
        <v>6</v>
      </c>
      <c r="F19" s="385">
        <v>5.8</v>
      </c>
      <c r="G19" s="385">
        <v>5.2</v>
      </c>
      <c r="H19" s="385">
        <v>5.5854998998585765</v>
      </c>
      <c r="I19" s="385">
        <v>5.9504489644519429</v>
      </c>
      <c r="J19" s="378">
        <v>5.9888754335364718</v>
      </c>
      <c r="K19" s="191">
        <v>5.583515377417033</v>
      </c>
      <c r="L19" s="191">
        <v>5.7435735261124075</v>
      </c>
      <c r="M19" s="191">
        <v>5.8874719218279212</v>
      </c>
      <c r="N19" s="198">
        <v>5.72911997765378</v>
      </c>
      <c r="O19" s="194" t="s">
        <v>20</v>
      </c>
      <c r="P19" s="385" t="s">
        <v>20</v>
      </c>
      <c r="Q19" s="203" t="s">
        <v>20</v>
      </c>
      <c r="S19" s="269"/>
    </row>
    <row r="20" spans="2:19">
      <c r="B20" s="145" t="s">
        <v>165</v>
      </c>
      <c r="C20" s="97">
        <v>465</v>
      </c>
      <c r="D20" s="97">
        <v>531</v>
      </c>
      <c r="E20" s="97">
        <v>568</v>
      </c>
      <c r="F20" s="384">
        <v>528</v>
      </c>
      <c r="G20" s="375">
        <v>497.65731287555218</v>
      </c>
      <c r="H20" s="375">
        <v>552.63798804798591</v>
      </c>
      <c r="I20" s="375">
        <v>549.86083181348567</v>
      </c>
      <c r="J20" s="375">
        <v>500.7278665711778</v>
      </c>
      <c r="K20" s="68">
        <v>472.43392292306368</v>
      </c>
      <c r="L20" s="494">
        <v>522.07762584028319</v>
      </c>
      <c r="M20" s="494">
        <v>558.37136658768497</v>
      </c>
      <c r="N20" s="106">
        <v>554.03934065997612</v>
      </c>
      <c r="O20" s="97" t="s">
        <v>20</v>
      </c>
      <c r="P20" s="385" t="s">
        <v>20</v>
      </c>
      <c r="Q20" s="203" t="s">
        <v>20</v>
      </c>
      <c r="S20" s="269"/>
    </row>
    <row r="21" spans="2:19">
      <c r="B21" s="266" t="s">
        <v>177</v>
      </c>
      <c r="C21" s="265">
        <v>0.12218345077471575</v>
      </c>
      <c r="D21" s="265">
        <v>0.11515074361897375</v>
      </c>
      <c r="E21" s="265">
        <v>0.12214394736627447</v>
      </c>
      <c r="F21" s="265">
        <v>0.12122364410328347</v>
      </c>
      <c r="G21" s="265">
        <v>0.11646682542458706</v>
      </c>
      <c r="H21" s="265">
        <v>0.10952805915154792</v>
      </c>
      <c r="I21" s="265">
        <v>0.11656674950190551</v>
      </c>
      <c r="J21" s="265">
        <v>0</v>
      </c>
      <c r="K21" s="265">
        <v>0.12191011562958007</v>
      </c>
      <c r="L21" s="265">
        <v>0.12202288264094879</v>
      </c>
      <c r="M21" s="265">
        <v>9.7316829531642252E-2</v>
      </c>
      <c r="N21" s="324">
        <v>0.12466430820992713</v>
      </c>
      <c r="O21" s="98" t="s">
        <v>20</v>
      </c>
      <c r="P21" s="385" t="s">
        <v>20</v>
      </c>
      <c r="Q21" s="203" t="s">
        <v>20</v>
      </c>
      <c r="S21" s="269"/>
    </row>
    <row r="22" spans="2:19">
      <c r="B22" s="145"/>
      <c r="C22" s="99"/>
      <c r="D22" s="99"/>
      <c r="E22" s="194"/>
      <c r="F22" s="385"/>
      <c r="G22" s="385"/>
      <c r="H22" s="385"/>
      <c r="I22" s="385"/>
      <c r="J22" s="385"/>
      <c r="K22" s="194"/>
      <c r="L22" s="194"/>
      <c r="M22" s="194"/>
      <c r="N22" s="203"/>
      <c r="O22" s="194"/>
      <c r="P22" s="385"/>
      <c r="Q22" s="203"/>
      <c r="S22" s="269"/>
    </row>
    <row r="23" spans="2:19" ht="13.5" thickBot="1">
      <c r="B23" s="153" t="s">
        <v>12</v>
      </c>
      <c r="C23" s="85" t="s">
        <v>61</v>
      </c>
      <c r="D23" s="85" t="s">
        <v>82</v>
      </c>
      <c r="E23" s="85" t="s">
        <v>101</v>
      </c>
      <c r="F23" s="382" t="s">
        <v>103</v>
      </c>
      <c r="G23" s="382" t="s">
        <v>106</v>
      </c>
      <c r="H23" s="382" t="s">
        <v>121</v>
      </c>
      <c r="I23" s="382" t="s">
        <v>124</v>
      </c>
      <c r="J23" s="506" t="s">
        <v>137</v>
      </c>
      <c r="K23" s="158" t="s">
        <v>144</v>
      </c>
      <c r="L23" s="158" t="s">
        <v>145</v>
      </c>
      <c r="M23" s="158" t="s">
        <v>146</v>
      </c>
      <c r="N23" s="159" t="s">
        <v>147</v>
      </c>
      <c r="O23" s="85" t="s">
        <v>102</v>
      </c>
      <c r="P23" s="387" t="s">
        <v>138</v>
      </c>
      <c r="Q23" s="159" t="s">
        <v>148</v>
      </c>
      <c r="S23" s="269"/>
    </row>
    <row r="24" spans="2:19">
      <c r="B24" s="618" t="s">
        <v>39</v>
      </c>
      <c r="C24" s="99">
        <v>2</v>
      </c>
      <c r="D24" s="99">
        <v>2</v>
      </c>
      <c r="E24" s="194">
        <v>2</v>
      </c>
      <c r="F24" s="385">
        <v>2</v>
      </c>
      <c r="G24" s="385">
        <v>1.4021163334720801</v>
      </c>
      <c r="H24" s="385">
        <v>1.3734745705228102</v>
      </c>
      <c r="I24" s="385">
        <v>1.32440909600511</v>
      </c>
      <c r="J24" s="385">
        <v>1.2682307399999999</v>
      </c>
      <c r="K24" s="194">
        <v>1.2392885200000001</v>
      </c>
      <c r="L24" s="194">
        <v>1.13082448</v>
      </c>
      <c r="M24" s="194">
        <v>1.10779479</v>
      </c>
      <c r="N24" s="332">
        <v>1.0164023200000001</v>
      </c>
      <c r="O24" s="175">
        <v>8</v>
      </c>
      <c r="P24" s="378">
        <v>5.4</v>
      </c>
      <c r="Q24" s="198">
        <v>4.4943101099999998</v>
      </c>
      <c r="R24" s="269"/>
      <c r="S24" s="269"/>
    </row>
    <row r="25" spans="2:19" ht="13.5" thickBot="1">
      <c r="B25" s="586" t="s">
        <v>45</v>
      </c>
      <c r="C25" s="587">
        <v>1.79</v>
      </c>
      <c r="D25" s="587">
        <v>2</v>
      </c>
      <c r="E25" s="587">
        <v>2</v>
      </c>
      <c r="F25" s="587">
        <v>2</v>
      </c>
      <c r="G25" s="587">
        <v>1.41176317772325</v>
      </c>
      <c r="H25" s="587">
        <v>1.3466793115261</v>
      </c>
      <c r="I25" s="587">
        <v>1.3015575107506501</v>
      </c>
      <c r="J25" s="587">
        <v>1.2403814</v>
      </c>
      <c r="K25" s="587">
        <v>1.2306584700000001</v>
      </c>
      <c r="L25" s="587">
        <v>1.12776119</v>
      </c>
      <c r="M25" s="587">
        <v>1.10470785</v>
      </c>
      <c r="N25" s="588">
        <v>1.01304514</v>
      </c>
      <c r="O25" s="589">
        <v>7.79</v>
      </c>
      <c r="P25" s="577">
        <v>5.3</v>
      </c>
      <c r="Q25" s="592">
        <v>4.4761726500000005</v>
      </c>
      <c r="R25" s="269"/>
      <c r="S25" s="269"/>
    </row>
    <row r="26" spans="2:19">
      <c r="B26" s="9"/>
      <c r="P26" s="371"/>
      <c r="S26" s="269"/>
    </row>
    <row r="27" spans="2:19" ht="14.45" customHeight="1">
      <c r="B27" s="63"/>
      <c r="C27" s="63"/>
      <c r="D27" s="63"/>
      <c r="E27" s="63"/>
      <c r="F27" s="374"/>
      <c r="G27" s="374"/>
      <c r="H27" s="374"/>
      <c r="I27" s="374"/>
      <c r="J27" s="374"/>
      <c r="K27" s="63"/>
      <c r="L27" s="63"/>
      <c r="M27" s="63"/>
      <c r="N27" s="63"/>
      <c r="O27" s="63"/>
      <c r="P27" s="374"/>
      <c r="Q27" s="63"/>
      <c r="S27" s="269"/>
    </row>
    <row r="28" spans="2:19" s="12" customFormat="1" ht="13.5" thickBot="1">
      <c r="B28" s="42" t="s">
        <v>243</v>
      </c>
      <c r="C28" s="180"/>
      <c r="D28" s="180"/>
      <c r="E28" s="180"/>
      <c r="F28" s="370"/>
      <c r="G28" s="370"/>
      <c r="H28" s="370"/>
      <c r="I28" s="370"/>
      <c r="J28" s="370"/>
      <c r="K28" s="180"/>
      <c r="L28" s="180"/>
      <c r="M28" s="180"/>
      <c r="N28" s="180"/>
      <c r="O28" s="180"/>
      <c r="P28" s="371"/>
      <c r="Q28" s="180"/>
      <c r="S28" s="188"/>
    </row>
    <row r="29" spans="2:19" ht="14.25" thickTop="1" thickBot="1">
      <c r="B29" s="143" t="s">
        <v>1</v>
      </c>
      <c r="C29" s="41" t="s">
        <v>61</v>
      </c>
      <c r="D29" s="41" t="s">
        <v>82</v>
      </c>
      <c r="E29" s="41" t="s">
        <v>101</v>
      </c>
      <c r="F29" s="372" t="s">
        <v>103</v>
      </c>
      <c r="G29" s="372" t="s">
        <v>106</v>
      </c>
      <c r="H29" s="372" t="s">
        <v>121</v>
      </c>
      <c r="I29" s="372" t="s">
        <v>124</v>
      </c>
      <c r="J29" s="372" t="s">
        <v>137</v>
      </c>
      <c r="K29" s="41" t="s">
        <v>144</v>
      </c>
      <c r="L29" s="41" t="s">
        <v>145</v>
      </c>
      <c r="M29" s="41" t="s">
        <v>146</v>
      </c>
      <c r="N29" s="118" t="s">
        <v>147</v>
      </c>
      <c r="O29" s="225" t="s">
        <v>102</v>
      </c>
      <c r="P29" s="372" t="s">
        <v>138</v>
      </c>
      <c r="Q29" s="118" t="s">
        <v>148</v>
      </c>
      <c r="S29" s="269"/>
    </row>
    <row r="30" spans="2:19">
      <c r="B30" s="204" t="s">
        <v>39</v>
      </c>
      <c r="C30" s="68">
        <v>362.6945964694616</v>
      </c>
      <c r="D30" s="68">
        <v>408.52289613640744</v>
      </c>
      <c r="E30" s="68">
        <v>445.814453729067</v>
      </c>
      <c r="F30" s="375">
        <v>444.73146198923547</v>
      </c>
      <c r="G30" s="375">
        <v>409.05745178108299</v>
      </c>
      <c r="H30" s="375">
        <v>442.13511189096698</v>
      </c>
      <c r="I30" s="375">
        <v>479.87713356558805</v>
      </c>
      <c r="J30" s="375">
        <v>497.44371570581995</v>
      </c>
      <c r="K30" s="68">
        <v>468.60034277032997</v>
      </c>
      <c r="L30" s="68">
        <v>478.64578233431001</v>
      </c>
      <c r="M30" s="68">
        <v>502.2597947305099</v>
      </c>
      <c r="N30" s="321">
        <v>517.53591517882012</v>
      </c>
      <c r="O30" s="68">
        <v>1661.7634083241715</v>
      </c>
      <c r="P30" s="375">
        <v>1829</v>
      </c>
      <c r="Q30" s="106">
        <v>1967.0418350139698</v>
      </c>
      <c r="R30" s="269"/>
      <c r="S30" s="269"/>
    </row>
    <row r="31" spans="2:19">
      <c r="B31" s="204" t="s">
        <v>4</v>
      </c>
      <c r="C31" s="68">
        <v>233.62180704079873</v>
      </c>
      <c r="D31" s="68">
        <v>262.31377550563855</v>
      </c>
      <c r="E31" s="68">
        <v>296.34575291245335</v>
      </c>
      <c r="F31" s="375">
        <v>273.95540776217803</v>
      </c>
      <c r="G31" s="375">
        <v>256.63748816769998</v>
      </c>
      <c r="H31" s="375">
        <v>284.20109401470006</v>
      </c>
      <c r="I31" s="375">
        <v>255.021295151147</v>
      </c>
      <c r="J31" s="375">
        <v>327.85776052197997</v>
      </c>
      <c r="K31" s="68">
        <v>284.93443758900997</v>
      </c>
      <c r="L31" s="68">
        <v>273.11945530726996</v>
      </c>
      <c r="M31" s="68">
        <v>286.79306571405994</v>
      </c>
      <c r="N31" s="106">
        <v>328.41996636099009</v>
      </c>
      <c r="O31" s="68">
        <v>1066.2367432210688</v>
      </c>
      <c r="P31" s="375">
        <v>1124</v>
      </c>
      <c r="Q31" s="106">
        <v>1173.2669249713299</v>
      </c>
      <c r="R31" s="269"/>
      <c r="S31" s="269"/>
    </row>
    <row r="32" spans="2:19">
      <c r="B32" s="204" t="s">
        <v>64</v>
      </c>
      <c r="C32" s="98">
        <v>0.64409112893950859</v>
      </c>
      <c r="D32" s="98">
        <v>0.64209372721374103</v>
      </c>
      <c r="E32" s="98">
        <v>0.6646493304218356</v>
      </c>
      <c r="F32" s="98">
        <v>0.61619558698959209</v>
      </c>
      <c r="G32" s="98">
        <v>0.62738739277397448</v>
      </c>
      <c r="H32" s="98">
        <v>0.64279240976632868</v>
      </c>
      <c r="I32" s="98">
        <v>0.53143039606051889</v>
      </c>
      <c r="J32" s="376">
        <v>0.65908513902278276</v>
      </c>
      <c r="K32" s="69">
        <v>0.60805426625277104</v>
      </c>
      <c r="L32" s="69">
        <v>0.57060871606408459</v>
      </c>
      <c r="M32" s="69">
        <v>0.57100542134363008</v>
      </c>
      <c r="N32" s="107">
        <v>0.63458391336476372</v>
      </c>
      <c r="O32" s="98">
        <v>0.64200000000000002</v>
      </c>
      <c r="P32" s="376">
        <v>0.61499999999999999</v>
      </c>
      <c r="Q32" s="107">
        <v>0.59646261919131849</v>
      </c>
      <c r="S32" s="269"/>
    </row>
    <row r="33" spans="2:19">
      <c r="B33" s="204" t="s">
        <v>48</v>
      </c>
      <c r="C33" s="68">
        <v>46.065048989553894</v>
      </c>
      <c r="D33" s="68">
        <v>23.386634723029495</v>
      </c>
      <c r="E33" s="68">
        <v>47.243768278583083</v>
      </c>
      <c r="F33" s="375">
        <v>67.226241506865506</v>
      </c>
      <c r="G33" s="375">
        <v>-0.31805895088074598</v>
      </c>
      <c r="H33" s="375">
        <v>3.08885941875924</v>
      </c>
      <c r="I33" s="375">
        <v>86.914373767499995</v>
      </c>
      <c r="J33" s="375">
        <v>53.352234907189981</v>
      </c>
      <c r="K33" s="68">
        <v>84.660458189309992</v>
      </c>
      <c r="L33" s="68">
        <v>47.475287909061613</v>
      </c>
      <c r="M33" s="68">
        <v>111.95995062982136</v>
      </c>
      <c r="N33" s="106">
        <v>289.17974369218166</v>
      </c>
      <c r="O33" s="68">
        <v>183.92169349803197</v>
      </c>
      <c r="P33" s="375">
        <v>143</v>
      </c>
      <c r="Q33" s="106">
        <v>533.27544042037471</v>
      </c>
      <c r="R33" s="269"/>
      <c r="S33" s="269"/>
    </row>
    <row r="34" spans="2:19">
      <c r="B34" s="204" t="s">
        <v>85</v>
      </c>
      <c r="C34" s="68">
        <v>46.065048989553894</v>
      </c>
      <c r="D34" s="68">
        <v>23.386634723029495</v>
      </c>
      <c r="E34" s="68">
        <v>47.243768278583083</v>
      </c>
      <c r="F34" s="375">
        <v>67.226241506865506</v>
      </c>
      <c r="G34" s="375">
        <v>-0.31805895088074598</v>
      </c>
      <c r="H34" s="375">
        <v>3.08885941875924</v>
      </c>
      <c r="I34" s="375">
        <v>86.914373767499995</v>
      </c>
      <c r="J34" s="375">
        <v>53.352234907189981</v>
      </c>
      <c r="K34" s="68">
        <v>84.660458189309992</v>
      </c>
      <c r="L34" s="68">
        <v>47.475287909061613</v>
      </c>
      <c r="M34" s="68">
        <v>111.95995062982136</v>
      </c>
      <c r="N34" s="106">
        <v>289.17974369218166</v>
      </c>
      <c r="O34" s="68">
        <v>183.92169349803197</v>
      </c>
      <c r="P34" s="375">
        <v>143</v>
      </c>
      <c r="Q34" s="106">
        <v>533.27544042037471</v>
      </c>
      <c r="R34" s="269"/>
      <c r="S34" s="269"/>
    </row>
    <row r="35" spans="2:19">
      <c r="B35" s="204" t="s">
        <v>84</v>
      </c>
      <c r="C35" s="68">
        <v>187.55675805124483</v>
      </c>
      <c r="D35" s="68">
        <v>238.92714078260906</v>
      </c>
      <c r="E35" s="68">
        <v>249.1019846338703</v>
      </c>
      <c r="F35" s="375">
        <v>206.72916625531255</v>
      </c>
      <c r="G35" s="375">
        <v>256.95554711858</v>
      </c>
      <c r="H35" s="375">
        <v>281.11223459594083</v>
      </c>
      <c r="I35" s="375">
        <v>168.10692138364701</v>
      </c>
      <c r="J35" s="375">
        <v>274.50552561478997</v>
      </c>
      <c r="K35" s="68">
        <v>200.27397939969998</v>
      </c>
      <c r="L35" s="68">
        <v>225.64416739820834</v>
      </c>
      <c r="M35" s="68">
        <v>174.83311508423856</v>
      </c>
      <c r="N35" s="106">
        <v>39.240222668808428</v>
      </c>
      <c r="O35" s="68">
        <v>882.31504972303674</v>
      </c>
      <c r="P35" s="375">
        <v>981</v>
      </c>
      <c r="Q35" s="106">
        <v>639.99148455095519</v>
      </c>
      <c r="R35" s="269"/>
      <c r="S35" s="269"/>
    </row>
    <row r="36" spans="2:19">
      <c r="B36" s="204" t="s">
        <v>86</v>
      </c>
      <c r="C36" s="192">
        <v>0.51712035380994947</v>
      </c>
      <c r="D36" s="192">
        <v>0.58485618074838652</v>
      </c>
      <c r="E36" s="192">
        <v>0.5587570850389163</v>
      </c>
      <c r="F36" s="379">
        <v>0.4648404350136045</v>
      </c>
      <c r="G36" s="379">
        <v>0.62816493380029215</v>
      </c>
      <c r="H36" s="379">
        <v>0.6358061756137221</v>
      </c>
      <c r="I36" s="379">
        <v>0.35031242296247211</v>
      </c>
      <c r="J36" s="379">
        <v>0.55183233187556846</v>
      </c>
      <c r="K36" s="192">
        <v>0.42738760756275868</v>
      </c>
      <c r="L36" s="192">
        <v>0.47142203217118755</v>
      </c>
      <c r="M36" s="192">
        <v>0.34809299274700289</v>
      </c>
      <c r="N36" s="199">
        <v>7.582125513984872E-2</v>
      </c>
      <c r="O36" s="192">
        <v>0.53064066852367686</v>
      </c>
      <c r="P36" s="379">
        <v>0.53600000000000003</v>
      </c>
      <c r="Q36" s="199">
        <v>0.32535733259908528</v>
      </c>
      <c r="S36" s="269"/>
    </row>
    <row r="37" spans="2:19">
      <c r="B37" s="206"/>
      <c r="C37" s="96"/>
      <c r="D37" s="96"/>
      <c r="E37" s="96"/>
      <c r="F37" s="383"/>
      <c r="G37" s="383"/>
      <c r="H37" s="383"/>
      <c r="I37" s="383"/>
      <c r="J37" s="383"/>
      <c r="K37" s="96"/>
      <c r="L37" s="96"/>
      <c r="M37" s="96"/>
      <c r="N37" s="124"/>
      <c r="O37" s="96"/>
      <c r="P37" s="383"/>
      <c r="Q37" s="124"/>
      <c r="S37" s="269"/>
    </row>
    <row r="38" spans="2:19" ht="13.5" thickBot="1">
      <c r="B38" s="153" t="s">
        <v>2</v>
      </c>
      <c r="C38" s="85" t="s">
        <v>61</v>
      </c>
      <c r="D38" s="85" t="s">
        <v>82</v>
      </c>
      <c r="E38" s="85" t="s">
        <v>101</v>
      </c>
      <c r="F38" s="382" t="s">
        <v>103</v>
      </c>
      <c r="G38" s="382" t="s">
        <v>106</v>
      </c>
      <c r="H38" s="382" t="s">
        <v>121</v>
      </c>
      <c r="I38" s="382" t="s">
        <v>124</v>
      </c>
      <c r="J38" s="387" t="s">
        <v>137</v>
      </c>
      <c r="K38" s="158" t="s">
        <v>144</v>
      </c>
      <c r="L38" s="158" t="s">
        <v>145</v>
      </c>
      <c r="M38" s="158" t="s">
        <v>146</v>
      </c>
      <c r="N38" s="159" t="s">
        <v>147</v>
      </c>
      <c r="O38" s="85" t="s">
        <v>102</v>
      </c>
      <c r="P38" s="387" t="s">
        <v>138</v>
      </c>
      <c r="Q38" s="159" t="s">
        <v>148</v>
      </c>
      <c r="S38" s="269"/>
    </row>
    <row r="39" spans="2:19">
      <c r="B39" s="204" t="s">
        <v>39</v>
      </c>
      <c r="C39" s="68">
        <v>358.68408059037125</v>
      </c>
      <c r="D39" s="68">
        <v>404.60725136329501</v>
      </c>
      <c r="E39" s="68">
        <v>441.83340602904462</v>
      </c>
      <c r="F39" s="375">
        <v>440.83122704832516</v>
      </c>
      <c r="G39" s="375">
        <v>405.59600093898399</v>
      </c>
      <c r="H39" s="375">
        <v>438.67034343656599</v>
      </c>
      <c r="I39" s="375">
        <v>476.45161072696897</v>
      </c>
      <c r="J39" s="375">
        <v>494.00397598344995</v>
      </c>
      <c r="K39" s="68">
        <v>465.07625055542997</v>
      </c>
      <c r="L39" s="68">
        <v>475.35331543278005</v>
      </c>
      <c r="M39" s="68">
        <v>498.96223342899998</v>
      </c>
      <c r="N39" s="318">
        <v>514.35622580825009</v>
      </c>
      <c r="O39" s="68">
        <v>1645.9559650310362</v>
      </c>
      <c r="P39" s="375">
        <v>1815</v>
      </c>
      <c r="Q39" s="106">
        <v>1953.74802522546</v>
      </c>
      <c r="R39" s="269"/>
      <c r="S39" s="269"/>
    </row>
    <row r="40" spans="2:19">
      <c r="B40" s="204" t="s">
        <v>45</v>
      </c>
      <c r="C40" s="68">
        <v>357.79762872404234</v>
      </c>
      <c r="D40" s="68">
        <v>403.77421530680431</v>
      </c>
      <c r="E40" s="68">
        <v>441.20921471277438</v>
      </c>
      <c r="F40" s="375">
        <v>440.57488636651846</v>
      </c>
      <c r="G40" s="375">
        <v>405.46334264363003</v>
      </c>
      <c r="H40" s="375">
        <v>438.54754368149003</v>
      </c>
      <c r="I40" s="375">
        <v>474.61584540204899</v>
      </c>
      <c r="J40" s="375">
        <v>492.59853568998994</v>
      </c>
      <c r="K40" s="68">
        <v>464.92407143029999</v>
      </c>
      <c r="L40" s="68">
        <v>475.20586349600001</v>
      </c>
      <c r="M40" s="68">
        <v>498.83546025443997</v>
      </c>
      <c r="N40" s="106">
        <v>514.21695732832006</v>
      </c>
      <c r="O40" s="68">
        <v>1643.3559451101396</v>
      </c>
      <c r="P40" s="375">
        <v>1811</v>
      </c>
      <c r="Q40" s="106">
        <v>1953.1823525090599</v>
      </c>
      <c r="R40" s="269"/>
      <c r="S40" s="269"/>
    </row>
    <row r="41" spans="2:19">
      <c r="B41" s="154" t="s">
        <v>49</v>
      </c>
      <c r="C41" s="191">
        <v>67.658875473797821</v>
      </c>
      <c r="D41" s="191">
        <v>71.685958616081436</v>
      </c>
      <c r="E41" s="191">
        <v>81.735798309514962</v>
      </c>
      <c r="F41" s="378">
        <v>85.368641666741524</v>
      </c>
      <c r="G41" s="378">
        <v>84.075508112913496</v>
      </c>
      <c r="H41" s="378">
        <v>85.290454909856507</v>
      </c>
      <c r="I41" s="378">
        <v>88.454285475999882</v>
      </c>
      <c r="J41" s="378">
        <v>91.403759399750001</v>
      </c>
      <c r="K41" s="191">
        <v>90.34108573847999</v>
      </c>
      <c r="L41" s="191">
        <v>93.91092718405001</v>
      </c>
      <c r="M41" s="191">
        <v>94.711265118570012</v>
      </c>
      <c r="N41" s="198">
        <v>99.44388191645001</v>
      </c>
      <c r="O41" s="191">
        <v>306.44927406613579</v>
      </c>
      <c r="P41" s="375">
        <v>349.2</v>
      </c>
      <c r="Q41" s="106">
        <v>378.40715995754999</v>
      </c>
      <c r="R41" s="269"/>
      <c r="S41" s="269"/>
    </row>
    <row r="42" spans="2:19">
      <c r="B42" s="204" t="s">
        <v>90</v>
      </c>
      <c r="C42" s="175">
        <v>10.422000000000001</v>
      </c>
      <c r="D42" s="175">
        <v>10.433999999999999</v>
      </c>
      <c r="E42" s="175">
        <v>10.529</v>
      </c>
      <c r="F42" s="388">
        <v>10.593</v>
      </c>
      <c r="G42" s="388">
        <v>10.356</v>
      </c>
      <c r="H42" s="388">
        <v>10.263182</v>
      </c>
      <c r="I42" s="388">
        <v>10.188259</v>
      </c>
      <c r="J42" s="388">
        <v>9.9174120000000006</v>
      </c>
      <c r="K42" s="175">
        <v>9.496219</v>
      </c>
      <c r="L42" s="175">
        <v>9.3072049999999997</v>
      </c>
      <c r="M42" s="175">
        <v>9.5511569999999999</v>
      </c>
      <c r="N42" s="208">
        <v>9.5065030000000004</v>
      </c>
      <c r="O42" s="175">
        <v>10.593</v>
      </c>
      <c r="P42" s="388">
        <v>9.9</v>
      </c>
      <c r="Q42" s="208">
        <v>9.5065030000000004</v>
      </c>
      <c r="R42" s="269"/>
      <c r="S42" s="269"/>
    </row>
    <row r="43" spans="2:19">
      <c r="B43" s="142" t="s">
        <v>109</v>
      </c>
      <c r="C43" s="194">
        <v>5.4340000000000002</v>
      </c>
      <c r="D43" s="194">
        <v>5.2729999999999997</v>
      </c>
      <c r="E43" s="194">
        <v>5.399</v>
      </c>
      <c r="F43" s="385">
        <v>5.4859999999999998</v>
      </c>
      <c r="G43" s="385">
        <v>5.2370000000000001</v>
      </c>
      <c r="H43" s="385">
        <v>4.967066</v>
      </c>
      <c r="I43" s="385">
        <v>4.8200409999999998</v>
      </c>
      <c r="J43" s="388">
        <v>4.6700799999999996</v>
      </c>
      <c r="K43" s="175">
        <v>4.3741890000000003</v>
      </c>
      <c r="L43" s="175">
        <v>4.3123050000000003</v>
      </c>
      <c r="M43" s="175">
        <v>4.512734</v>
      </c>
      <c r="N43" s="208">
        <v>4.5784549999999999</v>
      </c>
      <c r="O43" s="174">
        <v>5.4859999999999998</v>
      </c>
      <c r="P43" s="388">
        <v>4.7</v>
      </c>
      <c r="Q43" s="208">
        <v>4.5784549999999999</v>
      </c>
      <c r="S43" s="269"/>
    </row>
    <row r="44" spans="2:19">
      <c r="B44" s="204" t="s">
        <v>115</v>
      </c>
      <c r="C44" s="261">
        <v>11292.917930494075</v>
      </c>
      <c r="D44" s="261">
        <v>12805.128814997401</v>
      </c>
      <c r="E44" s="261">
        <v>13955.331048438549</v>
      </c>
      <c r="F44" s="261">
        <v>13804.198289819336</v>
      </c>
      <c r="G44" s="261">
        <v>12818.722056942834</v>
      </c>
      <c r="H44" s="261">
        <v>14091.733068856189</v>
      </c>
      <c r="I44" s="261">
        <v>15392.753482301483</v>
      </c>
      <c r="J44" s="375">
        <v>16236.588388912429</v>
      </c>
      <c r="K44" s="68">
        <v>15876.763348945904</v>
      </c>
      <c r="L44" s="68">
        <v>16719.887877097633</v>
      </c>
      <c r="M44" s="68">
        <v>17526.516977797255</v>
      </c>
      <c r="N44" s="106">
        <v>17924.835598863661</v>
      </c>
      <c r="O44" s="194" t="s">
        <v>20</v>
      </c>
      <c r="P44" s="388" t="s">
        <v>20</v>
      </c>
      <c r="Q44" s="208" t="s">
        <v>20</v>
      </c>
      <c r="S44" s="269"/>
    </row>
    <row r="45" spans="2:19">
      <c r="B45" s="204" t="s">
        <v>165</v>
      </c>
      <c r="C45" s="97">
        <v>465</v>
      </c>
      <c r="D45" s="97">
        <v>531</v>
      </c>
      <c r="E45" s="97">
        <v>568</v>
      </c>
      <c r="F45" s="384">
        <v>528</v>
      </c>
      <c r="G45" s="311">
        <v>497.65731287555218</v>
      </c>
      <c r="H45" s="311">
        <v>552.63798804798591</v>
      </c>
      <c r="I45" s="311">
        <v>549.86083181348567</v>
      </c>
      <c r="J45" s="311">
        <v>500.7278665711778</v>
      </c>
      <c r="K45" s="311">
        <v>472.43392292306368</v>
      </c>
      <c r="L45" s="311">
        <v>522.07762584028319</v>
      </c>
      <c r="M45" s="311">
        <v>558.37136658768497</v>
      </c>
      <c r="N45" s="325">
        <v>554.03934065997612</v>
      </c>
      <c r="O45" s="97" t="s">
        <v>20</v>
      </c>
      <c r="P45" s="388" t="s">
        <v>20</v>
      </c>
      <c r="Q45" s="208" t="s">
        <v>20</v>
      </c>
      <c r="S45" s="269"/>
    </row>
    <row r="46" spans="2:19">
      <c r="B46" s="205" t="s">
        <v>177</v>
      </c>
      <c r="C46" s="265">
        <v>0.12218345077471575</v>
      </c>
      <c r="D46" s="265">
        <v>0.11515074361897375</v>
      </c>
      <c r="E46" s="265">
        <v>0.12214394736627447</v>
      </c>
      <c r="F46" s="265">
        <v>0.12122364410328347</v>
      </c>
      <c r="G46" s="265">
        <v>0.11646682542458706</v>
      </c>
      <c r="H46" s="265">
        <v>0.10952805915154792</v>
      </c>
      <c r="I46" s="265">
        <v>0.11656674950190551</v>
      </c>
      <c r="J46" s="379">
        <v>0</v>
      </c>
      <c r="K46" s="192">
        <v>0.12191011562958007</v>
      </c>
      <c r="L46" s="192">
        <v>0.12202288264094879</v>
      </c>
      <c r="M46" s="192">
        <v>9.7316829531642252E-2</v>
      </c>
      <c r="N46" s="199">
        <v>0.12466430820992713</v>
      </c>
      <c r="O46" s="98" t="s">
        <v>20</v>
      </c>
      <c r="P46" s="388" t="s">
        <v>20</v>
      </c>
      <c r="Q46" s="208" t="s">
        <v>20</v>
      </c>
      <c r="S46" s="269"/>
    </row>
    <row r="47" spans="2:19">
      <c r="B47" s="204"/>
      <c r="C47" s="194"/>
      <c r="D47" s="194"/>
      <c r="E47" s="194"/>
      <c r="F47" s="385"/>
      <c r="G47" s="385"/>
      <c r="H47" s="385"/>
      <c r="I47" s="385"/>
      <c r="J47" s="385"/>
      <c r="K47" s="194"/>
      <c r="L47" s="194"/>
      <c r="M47" s="194"/>
      <c r="N47" s="203"/>
      <c r="O47" s="194"/>
      <c r="P47" s="385"/>
      <c r="Q47" s="203"/>
      <c r="S47" s="269"/>
    </row>
    <row r="48" spans="2:19" ht="13.5" thickBot="1">
      <c r="B48" s="153" t="s">
        <v>12</v>
      </c>
      <c r="C48" s="85" t="s">
        <v>61</v>
      </c>
      <c r="D48" s="85" t="s">
        <v>82</v>
      </c>
      <c r="E48" s="85" t="s">
        <v>101</v>
      </c>
      <c r="F48" s="382" t="s">
        <v>103</v>
      </c>
      <c r="G48" s="382" t="s">
        <v>106</v>
      </c>
      <c r="H48" s="382" t="s">
        <v>121</v>
      </c>
      <c r="I48" s="382" t="s">
        <v>124</v>
      </c>
      <c r="J48" s="506" t="s">
        <v>137</v>
      </c>
      <c r="K48" s="158" t="s">
        <v>144</v>
      </c>
      <c r="L48" s="158" t="s">
        <v>145</v>
      </c>
      <c r="M48" s="158" t="s">
        <v>146</v>
      </c>
      <c r="N48" s="159" t="s">
        <v>147</v>
      </c>
      <c r="O48" s="85" t="s">
        <v>102</v>
      </c>
      <c r="P48" s="387" t="s">
        <v>138</v>
      </c>
      <c r="Q48" s="159" t="s">
        <v>148</v>
      </c>
      <c r="S48" s="269"/>
    </row>
    <row r="49" spans="2:19">
      <c r="B49" s="204" t="s">
        <v>39</v>
      </c>
      <c r="C49" s="194">
        <v>4.0105158790904021</v>
      </c>
      <c r="D49" s="194">
        <v>3.9156447731125352</v>
      </c>
      <c r="E49" s="194">
        <v>3.9810477000223741</v>
      </c>
      <c r="F49" s="385">
        <v>3.9002349409103392</v>
      </c>
      <c r="G49" s="385">
        <v>3.4614508420994401</v>
      </c>
      <c r="H49" s="385">
        <v>3.4647684544005495</v>
      </c>
      <c r="I49" s="385">
        <v>3.425522838619</v>
      </c>
      <c r="J49" s="385">
        <v>3.4397397223700001</v>
      </c>
      <c r="K49" s="194">
        <v>3.5240922148999996</v>
      </c>
      <c r="L49" s="194">
        <v>3.2924669015299997</v>
      </c>
      <c r="M49" s="194">
        <v>3.2975613015099996</v>
      </c>
      <c r="N49" s="332">
        <v>3.1796893705699998</v>
      </c>
      <c r="O49" s="175">
        <v>15.80744329313565</v>
      </c>
      <c r="P49" s="388">
        <v>13.8</v>
      </c>
      <c r="Q49" s="208">
        <v>13.293809788509998</v>
      </c>
      <c r="R49" s="269"/>
      <c r="S49" s="269"/>
    </row>
    <row r="50" spans="2:19" ht="13.5" thickBot="1">
      <c r="B50" s="586" t="s">
        <v>45</v>
      </c>
      <c r="C50" s="587">
        <v>3.9756462732357383</v>
      </c>
      <c r="D50" s="587">
        <v>3.8819019731639219</v>
      </c>
      <c r="E50" s="587">
        <v>3.9307748600641026</v>
      </c>
      <c r="F50" s="587">
        <v>3.8339507080393855</v>
      </c>
      <c r="G50" s="587">
        <v>3.3673156830297599</v>
      </c>
      <c r="H50" s="587">
        <v>3.39724805328024</v>
      </c>
      <c r="I50" s="587">
        <v>3.3664159159390001</v>
      </c>
      <c r="J50" s="587">
        <v>3.3642800130699997</v>
      </c>
      <c r="K50" s="587">
        <v>3.4996674813899999</v>
      </c>
      <c r="L50" s="587">
        <v>3.2835499350199995</v>
      </c>
      <c r="M50" s="587">
        <v>3.2883705800900001</v>
      </c>
      <c r="N50" s="588">
        <v>3.1691854161099999</v>
      </c>
      <c r="O50" s="589">
        <v>15.622273814503147</v>
      </c>
      <c r="P50" s="589">
        <v>13.4</v>
      </c>
      <c r="Q50" s="590">
        <v>13.24077341261</v>
      </c>
      <c r="R50" s="269"/>
      <c r="S50" s="269"/>
    </row>
    <row r="51" spans="2:19">
      <c r="B51" s="220" t="s">
        <v>141</v>
      </c>
    </row>
  </sheetData>
  <hyperlinks>
    <hyperlink ref="B2" location="Index!A1" display="index page"/>
  </hyperlinks>
  <pageMargins left="0.25" right="0.25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D298"/>
  <sheetViews>
    <sheetView showGridLines="0" view="pageBreakPreview" zoomScale="70" zoomScaleNormal="90" zoomScaleSheetLayoutView="70" workbookViewId="0">
      <pane xSplit="2" ySplit="4" topLeftCell="C97" activePane="bottomRight" state="frozen"/>
      <selection pane="topRight"/>
      <selection pane="bottomLeft"/>
      <selection pane="bottomRight"/>
    </sheetView>
  </sheetViews>
  <sheetFormatPr defaultColWidth="9.140625" defaultRowHeight="12.75"/>
  <cols>
    <col min="1" max="1" width="1.5703125" style="22" customWidth="1"/>
    <col min="2" max="2" width="55.7109375" style="13" customWidth="1"/>
    <col min="3" max="4" width="10.5703125" style="22" customWidth="1"/>
    <col min="5" max="13" width="10.5703125" style="186" customWidth="1"/>
    <col min="14" max="14" width="2.5703125" style="186" customWidth="1"/>
    <col min="15" max="16" width="10.5703125" style="22" customWidth="1"/>
    <col min="17" max="17" width="10.5703125" style="186" customWidth="1"/>
    <col min="18" max="18" width="2.5703125" style="421" customWidth="1"/>
    <col min="19" max="19" width="9.140625" style="186"/>
    <col min="20" max="20" width="10" style="186" bestFit="1" customWidth="1"/>
    <col min="21" max="21" width="10.5703125" style="186" hidden="1" customWidth="1"/>
    <col min="22" max="29" width="0" style="22" hidden="1" customWidth="1"/>
    <col min="30" max="16384" width="9.140625" style="22"/>
  </cols>
  <sheetData>
    <row r="1" spans="2:30" ht="18">
      <c r="B1" s="423" t="s">
        <v>18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2:30" ht="15">
      <c r="B2" s="424" t="s">
        <v>19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2:30" s="23" customFormat="1" ht="15.75" thickBot="1">
      <c r="B3" s="426" t="s">
        <v>244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75"/>
      <c r="O3" s="444"/>
      <c r="P3" s="444"/>
      <c r="Q3" s="444"/>
      <c r="R3" s="475"/>
      <c r="U3" s="133"/>
    </row>
    <row r="4" spans="2:30" s="24" customFormat="1" ht="16.5" customHeight="1" thickTop="1" thickBot="1">
      <c r="B4" s="445" t="s">
        <v>1</v>
      </c>
      <c r="C4" s="425" t="s">
        <v>61</v>
      </c>
      <c r="D4" s="425" t="s">
        <v>82</v>
      </c>
      <c r="E4" s="425" t="s">
        <v>101</v>
      </c>
      <c r="F4" s="425" t="s">
        <v>103</v>
      </c>
      <c r="G4" s="425" t="s">
        <v>106</v>
      </c>
      <c r="H4" s="425" t="s">
        <v>121</v>
      </c>
      <c r="I4" s="425" t="s">
        <v>124</v>
      </c>
      <c r="J4" s="425" t="s">
        <v>137</v>
      </c>
      <c r="K4" s="425" t="s">
        <v>144</v>
      </c>
      <c r="L4" s="425" t="s">
        <v>145</v>
      </c>
      <c r="M4" s="425" t="s">
        <v>146</v>
      </c>
      <c r="N4" s="479"/>
      <c r="O4" s="443" t="s">
        <v>220</v>
      </c>
      <c r="P4" s="579" t="s">
        <v>102</v>
      </c>
      <c r="Q4" s="443" t="s">
        <v>138</v>
      </c>
      <c r="R4" s="479"/>
      <c r="S4" s="187"/>
      <c r="T4" s="187"/>
      <c r="U4" s="372"/>
      <c r="V4" s="372"/>
      <c r="W4" s="372"/>
      <c r="X4" s="118"/>
      <c r="Z4" s="372"/>
      <c r="AA4" s="372"/>
      <c r="AB4" s="118"/>
    </row>
    <row r="5" spans="2:30" s="493" customFormat="1">
      <c r="B5" s="505" t="s">
        <v>41</v>
      </c>
      <c r="C5" s="494">
        <v>1144</v>
      </c>
      <c r="D5" s="494">
        <v>1147</v>
      </c>
      <c r="E5" s="494">
        <v>1220</v>
      </c>
      <c r="F5" s="494">
        <v>1123</v>
      </c>
      <c r="G5" s="494">
        <v>1078</v>
      </c>
      <c r="H5" s="494">
        <v>1082</v>
      </c>
      <c r="I5" s="494">
        <v>1090</v>
      </c>
      <c r="J5" s="494">
        <v>1178</v>
      </c>
      <c r="K5" s="494">
        <v>1064.1802674100002</v>
      </c>
      <c r="L5" s="496">
        <v>1091.8444324100001</v>
      </c>
      <c r="M5" s="496">
        <v>1160.08218465</v>
      </c>
      <c r="N5" s="494"/>
      <c r="O5" s="466">
        <v>1754.2448538350432</v>
      </c>
      <c r="P5" s="580">
        <v>4633</v>
      </c>
      <c r="Q5" s="524">
        <v>4428</v>
      </c>
      <c r="R5" s="494"/>
      <c r="S5" s="367"/>
      <c r="T5" s="367"/>
      <c r="U5" s="494"/>
      <c r="V5" s="494"/>
      <c r="W5" s="494"/>
      <c r="X5" s="504"/>
      <c r="Z5" s="410"/>
      <c r="AA5" s="410"/>
      <c r="AB5" s="410"/>
      <c r="AD5" s="536"/>
    </row>
    <row r="6" spans="2:30">
      <c r="B6" s="446" t="s">
        <v>4</v>
      </c>
      <c r="C6" s="427">
        <v>430</v>
      </c>
      <c r="D6" s="427">
        <v>435</v>
      </c>
      <c r="E6" s="427">
        <v>521</v>
      </c>
      <c r="F6" s="427">
        <v>418</v>
      </c>
      <c r="G6" s="427">
        <v>406</v>
      </c>
      <c r="H6" s="427">
        <v>397.18752470999999</v>
      </c>
      <c r="I6" s="427">
        <v>426.52255670999995</v>
      </c>
      <c r="J6" s="427">
        <v>441</v>
      </c>
      <c r="K6" s="427">
        <v>381</v>
      </c>
      <c r="L6" s="429">
        <v>399.1</v>
      </c>
      <c r="M6" s="429">
        <v>473</v>
      </c>
      <c r="N6" s="427"/>
      <c r="O6" s="515">
        <v>551</v>
      </c>
      <c r="P6" s="580">
        <v>1804</v>
      </c>
      <c r="Q6" s="524">
        <v>1670.7100814199998</v>
      </c>
      <c r="R6" s="494"/>
      <c r="S6" s="367"/>
      <c r="T6" s="367"/>
      <c r="U6" s="375"/>
      <c r="V6" s="375"/>
      <c r="W6" s="375"/>
      <c r="X6" s="106"/>
      <c r="Z6" s="410"/>
      <c r="AA6" s="410"/>
      <c r="AB6" s="410"/>
      <c r="AD6" s="536"/>
    </row>
    <row r="7" spans="2:30">
      <c r="B7" s="446" t="s">
        <v>64</v>
      </c>
      <c r="C7" s="428">
        <v>0.37572561158864176</v>
      </c>
      <c r="D7" s="428">
        <v>0.38</v>
      </c>
      <c r="E7" s="428">
        <v>0.42662438264846247</v>
      </c>
      <c r="F7" s="428">
        <v>0.37221727515583258</v>
      </c>
      <c r="G7" s="428">
        <v>0.37662337662337664</v>
      </c>
      <c r="H7" s="428">
        <v>0.36708643688539738</v>
      </c>
      <c r="I7" s="428">
        <v>0.39130509789908252</v>
      </c>
      <c r="J7" s="428">
        <v>0.374</v>
      </c>
      <c r="K7" s="428">
        <v>0.35802204914706515</v>
      </c>
      <c r="L7" s="430">
        <v>0.36552826405779887</v>
      </c>
      <c r="M7" s="430">
        <v>0.40772973351254882</v>
      </c>
      <c r="N7" s="428"/>
      <c r="O7" s="518">
        <v>0.314</v>
      </c>
      <c r="P7" s="581">
        <v>0.3892965041001295</v>
      </c>
      <c r="Q7" s="442">
        <v>0.37730579977868106</v>
      </c>
      <c r="R7" s="495"/>
      <c r="S7" s="367"/>
      <c r="T7" s="367"/>
      <c r="U7" s="376"/>
      <c r="V7" s="376"/>
      <c r="W7" s="376"/>
      <c r="X7" s="107"/>
      <c r="Z7" s="410"/>
      <c r="AA7" s="410"/>
      <c r="AB7" s="410"/>
      <c r="AD7" s="536"/>
    </row>
    <row r="8" spans="2:30">
      <c r="B8" s="446" t="s">
        <v>48</v>
      </c>
      <c r="C8" s="427">
        <v>137</v>
      </c>
      <c r="D8" s="427">
        <v>173</v>
      </c>
      <c r="E8" s="427">
        <v>187</v>
      </c>
      <c r="F8" s="427">
        <v>260.67500000000001</v>
      </c>
      <c r="G8" s="427">
        <v>172</v>
      </c>
      <c r="H8" s="427">
        <v>185.667</v>
      </c>
      <c r="I8" s="427">
        <v>170.08099999999999</v>
      </c>
      <c r="J8" s="427">
        <v>251</v>
      </c>
      <c r="K8" s="427">
        <v>172.22989559000004</v>
      </c>
      <c r="L8" s="429">
        <v>191.63031548000001</v>
      </c>
      <c r="M8" s="429">
        <v>150.6</v>
      </c>
      <c r="N8" s="427"/>
      <c r="O8" s="515">
        <v>403.87903310330682</v>
      </c>
      <c r="P8" s="580">
        <v>757</v>
      </c>
      <c r="Q8" s="524">
        <v>778.74800000000005</v>
      </c>
      <c r="R8" s="494"/>
      <c r="S8" s="367"/>
      <c r="T8" s="367"/>
      <c r="U8" s="375"/>
      <c r="V8" s="375"/>
      <c r="W8" s="375"/>
      <c r="X8" s="106"/>
      <c r="Z8" s="410"/>
      <c r="AA8" s="410"/>
      <c r="AB8" s="410"/>
      <c r="AD8" s="536"/>
    </row>
    <row r="9" spans="2:30" ht="14.25" customHeight="1">
      <c r="B9" s="448" t="s">
        <v>85</v>
      </c>
      <c r="C9" s="429">
        <v>137</v>
      </c>
      <c r="D9" s="429">
        <v>173</v>
      </c>
      <c r="E9" s="429">
        <v>187</v>
      </c>
      <c r="F9" s="429">
        <v>260.67500000000001</v>
      </c>
      <c r="G9" s="429">
        <v>172</v>
      </c>
      <c r="H9" s="429">
        <v>185.667</v>
      </c>
      <c r="I9" s="429">
        <v>170.08099999999999</v>
      </c>
      <c r="J9" s="429">
        <v>251</v>
      </c>
      <c r="K9" s="427">
        <v>172.22989559000004</v>
      </c>
      <c r="L9" s="429">
        <v>191.63031548000001</v>
      </c>
      <c r="M9" s="429">
        <v>150.6</v>
      </c>
      <c r="N9" s="427"/>
      <c r="O9" s="515">
        <v>403.87903310330682</v>
      </c>
      <c r="P9" s="580">
        <v>757</v>
      </c>
      <c r="Q9" s="524">
        <v>778.74800000000005</v>
      </c>
      <c r="R9" s="494"/>
      <c r="S9" s="367"/>
      <c r="T9" s="367"/>
      <c r="U9" s="380"/>
      <c r="V9" s="375"/>
      <c r="W9" s="375"/>
      <c r="X9" s="106"/>
      <c r="Z9" s="410"/>
      <c r="AA9" s="410"/>
      <c r="AB9" s="410"/>
      <c r="AD9" s="536"/>
    </row>
    <row r="10" spans="2:30" ht="14.25" customHeight="1">
      <c r="B10" s="448" t="s">
        <v>84</v>
      </c>
      <c r="C10" s="429">
        <v>293</v>
      </c>
      <c r="D10" s="429">
        <v>262</v>
      </c>
      <c r="E10" s="429">
        <v>334</v>
      </c>
      <c r="F10" s="429">
        <v>157.32499999999999</v>
      </c>
      <c r="G10" s="427">
        <v>234</v>
      </c>
      <c r="H10" s="427">
        <v>211.52052470999999</v>
      </c>
      <c r="I10" s="427">
        <v>256.44155670999999</v>
      </c>
      <c r="J10" s="427">
        <v>190</v>
      </c>
      <c r="K10" s="427">
        <v>208.77010440999996</v>
      </c>
      <c r="L10" s="429">
        <v>207.46968452000002</v>
      </c>
      <c r="M10" s="429">
        <v>322.39999999999998</v>
      </c>
      <c r="N10" s="427"/>
      <c r="O10" s="515">
        <v>147.12096689669318</v>
      </c>
      <c r="P10" s="580">
        <v>1046.325</v>
      </c>
      <c r="Q10" s="524">
        <v>891.96208141999978</v>
      </c>
      <c r="R10" s="494"/>
      <c r="S10" s="367"/>
      <c r="T10" s="367"/>
      <c r="U10" s="375"/>
      <c r="V10" s="375"/>
      <c r="W10" s="375"/>
      <c r="X10" s="106"/>
      <c r="Z10" s="410"/>
      <c r="AA10" s="410"/>
      <c r="AB10" s="410"/>
      <c r="AD10" s="536"/>
    </row>
    <row r="11" spans="2:30" s="186" customFormat="1" ht="14.25" customHeight="1">
      <c r="B11" s="448" t="s">
        <v>86</v>
      </c>
      <c r="C11" s="456">
        <v>0.25611888111888109</v>
      </c>
      <c r="D11" s="456">
        <v>0.22842197035745423</v>
      </c>
      <c r="E11" s="456">
        <v>0.27377049180327867</v>
      </c>
      <c r="F11" s="456">
        <v>0.14009349955476402</v>
      </c>
      <c r="G11" s="455">
        <v>0.21706864564007422</v>
      </c>
      <c r="H11" s="455">
        <v>0.19549031858595192</v>
      </c>
      <c r="I11" s="458">
        <v>0.23526748322018348</v>
      </c>
      <c r="J11" s="458">
        <v>0.16129032258064499</v>
      </c>
      <c r="K11" s="455">
        <v>0.19617926661814941</v>
      </c>
      <c r="L11" s="456">
        <v>0.19001762372141012</v>
      </c>
      <c r="M11" s="456">
        <v>0.2779113447874117</v>
      </c>
      <c r="N11" s="455"/>
      <c r="O11" s="520">
        <v>8.3865696727035921E-2</v>
      </c>
      <c r="P11" s="508">
        <v>0.22579305135951663</v>
      </c>
      <c r="Q11" s="199">
        <v>0.20143678442186083</v>
      </c>
      <c r="R11" s="508"/>
      <c r="S11" s="367"/>
      <c r="T11" s="367"/>
      <c r="U11" s="312"/>
      <c r="V11" s="379"/>
      <c r="W11" s="379"/>
      <c r="X11" s="199"/>
      <c r="Z11" s="410"/>
      <c r="AA11" s="410"/>
      <c r="AB11" s="410"/>
      <c r="AD11" s="536"/>
    </row>
    <row r="12" spans="2:30">
      <c r="B12" s="446"/>
      <c r="C12" s="427"/>
      <c r="D12" s="427"/>
      <c r="E12" s="427"/>
      <c r="F12" s="427"/>
      <c r="G12" s="427"/>
      <c r="H12" s="427"/>
      <c r="I12" s="427"/>
      <c r="J12" s="427"/>
      <c r="K12" s="427"/>
      <c r="L12" s="429"/>
      <c r="M12" s="429"/>
      <c r="N12" s="427"/>
      <c r="O12" s="515"/>
      <c r="P12" s="580"/>
      <c r="Q12" s="524"/>
      <c r="R12" s="494"/>
      <c r="T12" s="367"/>
      <c r="U12" s="375"/>
      <c r="V12" s="375"/>
      <c r="W12" s="375"/>
      <c r="X12" s="106"/>
      <c r="Z12" s="410"/>
      <c r="AA12" s="410"/>
      <c r="AB12" s="410"/>
      <c r="AD12" s="536"/>
    </row>
    <row r="13" spans="2:30" ht="13.5" thickBot="1">
      <c r="B13" s="447" t="s">
        <v>2</v>
      </c>
      <c r="C13" s="451" t="s">
        <v>61</v>
      </c>
      <c r="D13" s="451" t="s">
        <v>82</v>
      </c>
      <c r="E13" s="451" t="s">
        <v>101</v>
      </c>
      <c r="F13" s="451" t="s">
        <v>103</v>
      </c>
      <c r="G13" s="451" t="s">
        <v>106</v>
      </c>
      <c r="H13" s="451" t="s">
        <v>121</v>
      </c>
      <c r="I13" s="451" t="s">
        <v>124</v>
      </c>
      <c r="J13" s="451" t="s">
        <v>137</v>
      </c>
      <c r="K13" s="451" t="s">
        <v>144</v>
      </c>
      <c r="L13" s="474" t="s">
        <v>145</v>
      </c>
      <c r="M13" s="474" t="s">
        <v>146</v>
      </c>
      <c r="N13" s="476"/>
      <c r="O13" s="521" t="s">
        <v>147</v>
      </c>
      <c r="P13" s="502" t="s">
        <v>102</v>
      </c>
      <c r="Q13" s="452" t="s">
        <v>138</v>
      </c>
      <c r="R13" s="522"/>
      <c r="T13" s="367"/>
      <c r="U13" s="387"/>
      <c r="V13" s="387"/>
      <c r="W13" s="387"/>
      <c r="X13" s="159"/>
      <c r="Z13" s="410"/>
      <c r="AA13" s="410"/>
      <c r="AB13" s="410"/>
      <c r="AD13" s="536"/>
    </row>
    <row r="14" spans="2:30">
      <c r="B14" s="448" t="s">
        <v>41</v>
      </c>
      <c r="C14" s="429">
        <v>827</v>
      </c>
      <c r="D14" s="429">
        <v>832</v>
      </c>
      <c r="E14" s="429">
        <v>848</v>
      </c>
      <c r="F14" s="429">
        <v>820</v>
      </c>
      <c r="G14" s="429">
        <v>781</v>
      </c>
      <c r="H14" s="429">
        <v>800</v>
      </c>
      <c r="I14" s="429">
        <v>818</v>
      </c>
      <c r="J14" s="429">
        <v>880</v>
      </c>
      <c r="K14" s="429">
        <v>795.62761599999999</v>
      </c>
      <c r="L14" s="429">
        <v>824.03409382000007</v>
      </c>
      <c r="M14" s="429">
        <v>875.29263765000007</v>
      </c>
      <c r="N14" s="427"/>
      <c r="O14" s="515">
        <v>1446.2868834155161</v>
      </c>
      <c r="P14" s="580">
        <v>3328</v>
      </c>
      <c r="Q14" s="216">
        <v>3279</v>
      </c>
      <c r="R14" s="494"/>
      <c r="S14" s="367"/>
      <c r="T14" s="367"/>
      <c r="U14" s="380"/>
      <c r="V14" s="380"/>
      <c r="W14" s="380"/>
      <c r="X14" s="333"/>
      <c r="Z14" s="410"/>
      <c r="AA14" s="410"/>
      <c r="AB14" s="410"/>
      <c r="AD14" s="536"/>
    </row>
    <row r="15" spans="2:30">
      <c r="B15" s="446" t="s">
        <v>45</v>
      </c>
      <c r="C15" s="427">
        <v>729</v>
      </c>
      <c r="D15" s="427">
        <v>737</v>
      </c>
      <c r="E15" s="427">
        <v>763</v>
      </c>
      <c r="F15" s="427">
        <v>746</v>
      </c>
      <c r="G15" s="427">
        <v>705</v>
      </c>
      <c r="H15" s="427">
        <v>720</v>
      </c>
      <c r="I15" s="427">
        <v>752</v>
      </c>
      <c r="J15" s="427">
        <v>736</v>
      </c>
      <c r="K15" s="429">
        <v>703.11091099999999</v>
      </c>
      <c r="L15" s="429">
        <v>714.45524</v>
      </c>
      <c r="M15" s="429">
        <v>765.06866300000002</v>
      </c>
      <c r="N15" s="427"/>
      <c r="O15" s="515">
        <v>1109.6324166114439</v>
      </c>
      <c r="P15" s="580">
        <v>2975</v>
      </c>
      <c r="Q15" s="524">
        <v>2913</v>
      </c>
      <c r="R15" s="494"/>
      <c r="S15" s="367"/>
      <c r="T15" s="367"/>
      <c r="U15" s="375"/>
      <c r="V15" s="380"/>
      <c r="W15" s="380"/>
      <c r="X15" s="216"/>
      <c r="Z15" s="410"/>
      <c r="AA15" s="410"/>
      <c r="AB15" s="410"/>
      <c r="AD15" s="536"/>
    </row>
    <row r="16" spans="2:30">
      <c r="B16" s="448" t="s">
        <v>49</v>
      </c>
      <c r="C16" s="432">
        <v>132</v>
      </c>
      <c r="D16" s="432">
        <v>137</v>
      </c>
      <c r="E16" s="432">
        <v>152</v>
      </c>
      <c r="F16" s="432">
        <v>152.30416586443411</v>
      </c>
      <c r="G16" s="459">
        <v>153.929</v>
      </c>
      <c r="H16" s="459">
        <v>158.53</v>
      </c>
      <c r="I16" s="459">
        <v>172.02695382756889</v>
      </c>
      <c r="J16" s="459">
        <v>167.50751446900759</v>
      </c>
      <c r="K16" s="429">
        <v>174</v>
      </c>
      <c r="L16" s="429">
        <v>179</v>
      </c>
      <c r="M16" s="429">
        <v>203.6</v>
      </c>
      <c r="N16" s="427"/>
      <c r="O16" s="515">
        <v>340.65170435554012</v>
      </c>
      <c r="P16" s="580">
        <v>573.30416586443414</v>
      </c>
      <c r="Q16" s="609">
        <v>651.99346829657645</v>
      </c>
      <c r="R16" s="494"/>
      <c r="S16" s="367"/>
      <c r="T16" s="367"/>
      <c r="U16" s="313"/>
      <c r="V16" s="380"/>
      <c r="W16" s="375"/>
      <c r="X16" s="216"/>
      <c r="Z16" s="410"/>
      <c r="AA16" s="410"/>
      <c r="AB16" s="410"/>
      <c r="AD16" s="536"/>
    </row>
    <row r="17" spans="2:30">
      <c r="B17" s="448" t="s">
        <v>90</v>
      </c>
      <c r="C17" s="434">
        <v>22.036999999999999</v>
      </c>
      <c r="D17" s="434">
        <v>21.888999999999999</v>
      </c>
      <c r="E17" s="434">
        <v>21.789000000000001</v>
      </c>
      <c r="F17" s="434">
        <v>21.606999999999999</v>
      </c>
      <c r="G17" s="454">
        <v>21.367000000000001</v>
      </c>
      <c r="H17" s="454">
        <v>21.382999999999999</v>
      </c>
      <c r="I17" s="454">
        <v>21.344999999999999</v>
      </c>
      <c r="J17" s="454">
        <v>21.1</v>
      </c>
      <c r="K17" s="434">
        <v>20.942136999999999</v>
      </c>
      <c r="L17" s="434">
        <v>20.852392999999999</v>
      </c>
      <c r="M17" s="434">
        <v>20.683437999999999</v>
      </c>
      <c r="N17" s="454"/>
      <c r="O17" s="516">
        <v>31.342948</v>
      </c>
      <c r="P17" s="582">
        <v>21.606999999999999</v>
      </c>
      <c r="Q17" s="198">
        <v>21.367000000000001</v>
      </c>
      <c r="R17" s="507"/>
      <c r="S17" s="367"/>
      <c r="T17" s="367"/>
      <c r="U17" s="378"/>
      <c r="V17" s="381"/>
      <c r="W17" s="378"/>
      <c r="X17" s="202"/>
      <c r="Z17" s="410"/>
      <c r="AA17" s="410"/>
      <c r="AB17" s="410"/>
      <c r="AD17" s="536"/>
    </row>
    <row r="18" spans="2:30">
      <c r="B18" s="453" t="s">
        <v>178</v>
      </c>
      <c r="C18" s="434">
        <v>9.3490000000000002</v>
      </c>
      <c r="D18" s="434">
        <v>9.6669999999999998</v>
      </c>
      <c r="E18" s="434">
        <v>10.170999999999999</v>
      </c>
      <c r="F18" s="434">
        <v>10.157999999999999</v>
      </c>
      <c r="G18" s="454">
        <v>10.874000000000001</v>
      </c>
      <c r="H18" s="454">
        <v>10.976000000000001</v>
      </c>
      <c r="I18" s="454">
        <v>11.349</v>
      </c>
      <c r="J18" s="454">
        <v>11.6</v>
      </c>
      <c r="K18" s="434">
        <v>11.571315</v>
      </c>
      <c r="L18" s="429">
        <v>11.667688</v>
      </c>
      <c r="M18" s="429">
        <v>11.748815</v>
      </c>
      <c r="N18" s="427"/>
      <c r="O18" s="515">
        <v>19.2</v>
      </c>
      <c r="P18" s="582">
        <v>10.157999999999999</v>
      </c>
      <c r="Q18" s="198">
        <v>11.6</v>
      </c>
      <c r="R18" s="494"/>
      <c r="S18" s="367"/>
      <c r="T18" s="367"/>
      <c r="U18" s="378"/>
      <c r="V18" s="381"/>
      <c r="W18" s="378"/>
      <c r="X18" s="202"/>
      <c r="Z18" s="410"/>
      <c r="AA18" s="410"/>
      <c r="AB18" s="410"/>
      <c r="AD18" s="536"/>
    </row>
    <row r="19" spans="2:30">
      <c r="B19" s="448" t="s">
        <v>65</v>
      </c>
      <c r="C19" s="433">
        <v>10.9</v>
      </c>
      <c r="D19" s="433">
        <v>11.1</v>
      </c>
      <c r="E19" s="433">
        <v>11.6</v>
      </c>
      <c r="F19" s="433">
        <v>11.39</v>
      </c>
      <c r="G19" s="460">
        <v>10.882</v>
      </c>
      <c r="H19" s="460">
        <v>11.188000000000001</v>
      </c>
      <c r="I19" s="460">
        <v>11.597</v>
      </c>
      <c r="J19" s="460">
        <v>11.4</v>
      </c>
      <c r="K19" s="434">
        <v>11</v>
      </c>
      <c r="L19" s="434">
        <v>11.3</v>
      </c>
      <c r="M19" s="434">
        <v>12.1</v>
      </c>
      <c r="N19" s="454"/>
      <c r="O19" s="516">
        <v>11.46988054430896</v>
      </c>
      <c r="P19" s="510" t="s">
        <v>20</v>
      </c>
      <c r="Q19" s="610" t="s">
        <v>20</v>
      </c>
      <c r="R19" s="507"/>
      <c r="S19" s="367"/>
      <c r="T19" s="367"/>
      <c r="U19" s="314"/>
      <c r="V19" s="381"/>
      <c r="W19" s="378"/>
      <c r="X19" s="202"/>
      <c r="Z19" s="410"/>
      <c r="AA19" s="410"/>
      <c r="AB19" s="410"/>
      <c r="AD19" s="536"/>
    </row>
    <row r="20" spans="2:30">
      <c r="B20" s="448" t="s">
        <v>5</v>
      </c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63"/>
      <c r="O20" s="540"/>
      <c r="P20" s="498"/>
      <c r="Q20" s="533"/>
      <c r="R20" s="511"/>
      <c r="S20" s="367"/>
      <c r="T20" s="367"/>
      <c r="U20" s="81"/>
      <c r="V20" s="81"/>
      <c r="W20" s="407"/>
      <c r="X20" s="113"/>
      <c r="Z20" s="410"/>
      <c r="AA20" s="410"/>
      <c r="AB20" s="410"/>
      <c r="AD20" s="536"/>
    </row>
    <row r="21" spans="2:30">
      <c r="B21" s="453" t="s">
        <v>66</v>
      </c>
      <c r="C21" s="434">
        <v>6.7</v>
      </c>
      <c r="D21" s="434">
        <v>6.8</v>
      </c>
      <c r="E21" s="434">
        <v>7</v>
      </c>
      <c r="F21" s="434">
        <v>6.875</v>
      </c>
      <c r="G21" s="434">
        <v>6.335</v>
      </c>
      <c r="H21" s="434">
        <v>6.556</v>
      </c>
      <c r="I21" s="434">
        <v>6.7009999999999996</v>
      </c>
      <c r="J21" s="434">
        <v>6.6</v>
      </c>
      <c r="K21" s="434">
        <v>6.2</v>
      </c>
      <c r="L21" s="434">
        <v>6.4</v>
      </c>
      <c r="M21" s="434">
        <v>6.6</v>
      </c>
      <c r="N21" s="454"/>
      <c r="O21" s="516">
        <v>5.789918548286785</v>
      </c>
      <c r="P21" s="499" t="s">
        <v>20</v>
      </c>
      <c r="Q21" s="198" t="s">
        <v>20</v>
      </c>
      <c r="R21" s="507"/>
      <c r="S21" s="367"/>
      <c r="T21" s="367"/>
      <c r="U21" s="381"/>
      <c r="V21" s="381"/>
      <c r="W21" s="378"/>
      <c r="X21" s="202"/>
      <c r="Z21" s="410"/>
      <c r="AA21" s="410"/>
      <c r="AB21" s="410"/>
      <c r="AD21" s="536"/>
    </row>
    <row r="22" spans="2:30">
      <c r="B22" s="453" t="s">
        <v>67</v>
      </c>
      <c r="C22" s="434">
        <v>4.2</v>
      </c>
      <c r="D22" s="434">
        <v>4.3</v>
      </c>
      <c r="E22" s="434">
        <v>4.5999999999999996</v>
      </c>
      <c r="F22" s="434">
        <v>4.5149999999999997</v>
      </c>
      <c r="G22" s="434">
        <v>4.5469999999999997</v>
      </c>
      <c r="H22" s="434">
        <v>4.6319999999999997</v>
      </c>
      <c r="I22" s="434"/>
      <c r="J22" s="434">
        <v>4.8</v>
      </c>
      <c r="K22" s="434">
        <v>4.8</v>
      </c>
      <c r="L22" s="434">
        <v>4.9000000000000004</v>
      </c>
      <c r="M22" s="434">
        <v>5.5</v>
      </c>
      <c r="N22" s="454"/>
      <c r="O22" s="516">
        <v>5.6799619960221754</v>
      </c>
      <c r="P22" s="499" t="s">
        <v>20</v>
      </c>
      <c r="Q22" s="202" t="s">
        <v>20</v>
      </c>
      <c r="R22" s="507"/>
      <c r="S22" s="367"/>
      <c r="T22" s="367"/>
      <c r="U22" s="381"/>
      <c r="V22" s="381"/>
      <c r="W22" s="378"/>
      <c r="X22" s="202"/>
      <c r="Z22" s="410"/>
      <c r="AA22" s="410"/>
      <c r="AB22" s="410"/>
      <c r="AD22" s="536"/>
    </row>
    <row r="23" spans="2:30">
      <c r="B23" s="448" t="s">
        <v>68</v>
      </c>
      <c r="C23" s="435">
        <v>254</v>
      </c>
      <c r="D23" s="435">
        <v>261</v>
      </c>
      <c r="E23" s="435">
        <v>262</v>
      </c>
      <c r="F23" s="435">
        <v>273.863</v>
      </c>
      <c r="G23" s="435">
        <v>266.73847589546455</v>
      </c>
      <c r="H23" s="435">
        <v>274.59581252117613</v>
      </c>
      <c r="I23" s="435">
        <v>262.71254867680494</v>
      </c>
      <c r="J23" s="435">
        <v>273.93815232049621</v>
      </c>
      <c r="K23" s="435">
        <v>270</v>
      </c>
      <c r="L23" s="435">
        <v>280</v>
      </c>
      <c r="M23" s="435">
        <v>267</v>
      </c>
      <c r="N23" s="464"/>
      <c r="O23" s="517">
        <v>287.53690114846597</v>
      </c>
      <c r="P23" s="500" t="s">
        <v>20</v>
      </c>
      <c r="Q23" s="114" t="s">
        <v>20</v>
      </c>
      <c r="R23" s="512"/>
      <c r="S23" s="367"/>
      <c r="T23" s="367"/>
      <c r="U23" s="83"/>
      <c r="V23" s="83"/>
      <c r="W23" s="408"/>
      <c r="X23" s="114"/>
      <c r="Z23" s="410"/>
      <c r="AA23" s="410"/>
      <c r="AB23" s="410"/>
      <c r="AD23" s="536"/>
    </row>
    <row r="24" spans="2:30">
      <c r="B24" s="448" t="s">
        <v>69</v>
      </c>
      <c r="C24" s="429">
        <v>16895</v>
      </c>
      <c r="D24" s="429">
        <v>17486</v>
      </c>
      <c r="E24" s="429">
        <v>17150</v>
      </c>
      <c r="F24" s="429">
        <v>17819.108</v>
      </c>
      <c r="G24" s="429">
        <v>17187.707999999999</v>
      </c>
      <c r="H24" s="429">
        <v>17538.09</v>
      </c>
      <c r="I24" s="429">
        <v>16853.346401035618</v>
      </c>
      <c r="J24" s="429">
        <v>17448</v>
      </c>
      <c r="K24" s="429">
        <v>17025.512739750498</v>
      </c>
      <c r="L24" s="429">
        <v>17538</v>
      </c>
      <c r="M24" s="429">
        <v>16673</v>
      </c>
      <c r="N24" s="427"/>
      <c r="O24" s="515">
        <v>27058.254080471968</v>
      </c>
      <c r="P24" s="496" t="s">
        <v>20</v>
      </c>
      <c r="Q24" s="114" t="s">
        <v>20</v>
      </c>
      <c r="R24" s="494"/>
      <c r="S24" s="367"/>
      <c r="T24" s="367"/>
      <c r="U24" s="380"/>
      <c r="V24" s="380"/>
      <c r="W24" s="375"/>
      <c r="X24" s="216"/>
      <c r="Z24" s="410"/>
      <c r="AA24" s="410"/>
      <c r="AB24" s="410"/>
      <c r="AD24" s="536"/>
    </row>
    <row r="25" spans="2:30">
      <c r="B25" s="448" t="s">
        <v>21</v>
      </c>
      <c r="C25" s="430">
        <v>0.32158846540045999</v>
      </c>
      <c r="D25" s="430">
        <v>0.29899999999999999</v>
      </c>
      <c r="E25" s="430">
        <v>0.32012631736879776</v>
      </c>
      <c r="F25" s="430">
        <v>0.31630000000000003</v>
      </c>
      <c r="G25" s="430">
        <v>0.35049999999999998</v>
      </c>
      <c r="H25" s="430">
        <v>0.25159999999999999</v>
      </c>
      <c r="I25" s="430">
        <v>0.27860000000000001</v>
      </c>
      <c r="J25" s="430">
        <v>0.28799999999999998</v>
      </c>
      <c r="K25" s="430">
        <v>0.30299999999999999</v>
      </c>
      <c r="L25" s="430">
        <v>0.29699999999999999</v>
      </c>
      <c r="M25" s="430">
        <v>0.315</v>
      </c>
      <c r="N25" s="428"/>
      <c r="O25" s="518">
        <v>0.34914332915765123</v>
      </c>
      <c r="P25" s="497" t="s">
        <v>20</v>
      </c>
      <c r="Q25" s="114" t="s">
        <v>20</v>
      </c>
      <c r="R25" s="495"/>
      <c r="S25" s="367"/>
      <c r="T25" s="367"/>
      <c r="U25" s="80"/>
      <c r="V25" s="80"/>
      <c r="W25" s="376"/>
      <c r="X25" s="115"/>
      <c r="Z25" s="410"/>
      <c r="AA25" s="410"/>
      <c r="AB25" s="412"/>
      <c r="AD25" s="536"/>
    </row>
    <row r="26" spans="2:30" s="186" customFormat="1">
      <c r="B26" s="448" t="s">
        <v>119</v>
      </c>
      <c r="C26" s="456" t="s">
        <v>20</v>
      </c>
      <c r="D26" s="456" t="s">
        <v>20</v>
      </c>
      <c r="E26" s="456" t="s">
        <v>20</v>
      </c>
      <c r="F26" s="456" t="s">
        <v>20</v>
      </c>
      <c r="G26" s="457">
        <v>1392.372548718477</v>
      </c>
      <c r="H26" s="457">
        <v>1436</v>
      </c>
      <c r="I26" s="457">
        <v>1634.5034752665879</v>
      </c>
      <c r="J26" s="457">
        <v>1628</v>
      </c>
      <c r="K26" s="457">
        <v>1741.720601432736</v>
      </c>
      <c r="L26" s="457">
        <v>1904.6198855186267</v>
      </c>
      <c r="M26" s="457">
        <v>2251.9760215661413</v>
      </c>
      <c r="N26" s="465"/>
      <c r="O26" s="541" t="s">
        <v>20</v>
      </c>
      <c r="P26" s="509" t="s">
        <v>20</v>
      </c>
      <c r="Q26" s="114" t="s">
        <v>20</v>
      </c>
      <c r="R26" s="513"/>
      <c r="S26" s="367"/>
      <c r="T26" s="367"/>
      <c r="U26" s="258"/>
      <c r="V26" s="258"/>
      <c r="W26" s="409"/>
      <c r="X26" s="319"/>
      <c r="Z26" s="410"/>
      <c r="AA26" s="410"/>
      <c r="AB26" s="410"/>
      <c r="AD26" s="536"/>
    </row>
    <row r="27" spans="2:30">
      <c r="B27" s="448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28"/>
      <c r="O27" s="518"/>
      <c r="P27" s="497"/>
      <c r="Q27" s="115"/>
      <c r="R27" s="495"/>
      <c r="S27" s="367"/>
      <c r="T27" s="367"/>
      <c r="U27" s="80"/>
      <c r="V27" s="80"/>
      <c r="W27" s="80"/>
      <c r="X27" s="115"/>
      <c r="Z27" s="410"/>
      <c r="AA27" s="410"/>
      <c r="AB27" s="410"/>
      <c r="AD27" s="536"/>
    </row>
    <row r="28" spans="2:30" ht="13.5" thickBot="1">
      <c r="B28" s="447" t="s">
        <v>12</v>
      </c>
      <c r="C28" s="451" t="s">
        <v>61</v>
      </c>
      <c r="D28" s="451" t="s">
        <v>82</v>
      </c>
      <c r="E28" s="451" t="s">
        <v>101</v>
      </c>
      <c r="F28" s="451" t="s">
        <v>103</v>
      </c>
      <c r="G28" s="451" t="s">
        <v>106</v>
      </c>
      <c r="H28" s="451" t="s">
        <v>121</v>
      </c>
      <c r="I28" s="451" t="s">
        <v>124</v>
      </c>
      <c r="J28" s="451" t="s">
        <v>137</v>
      </c>
      <c r="K28" s="451" t="s">
        <v>144</v>
      </c>
      <c r="L28" s="474" t="s">
        <v>145</v>
      </c>
      <c r="M28" s="474" t="s">
        <v>146</v>
      </c>
      <c r="N28" s="476"/>
      <c r="O28" s="521" t="s">
        <v>147</v>
      </c>
      <c r="P28" s="502" t="s">
        <v>102</v>
      </c>
      <c r="Q28" s="452" t="s">
        <v>138</v>
      </c>
      <c r="R28" s="522"/>
      <c r="S28" s="367"/>
      <c r="T28" s="367"/>
      <c r="U28" s="387"/>
      <c r="V28" s="387"/>
      <c r="W28" s="387"/>
      <c r="X28" s="159"/>
      <c r="Z28" s="410"/>
      <c r="AA28" s="410"/>
      <c r="AB28" s="410"/>
      <c r="AD28" s="536"/>
    </row>
    <row r="29" spans="2:30">
      <c r="B29" s="448" t="s">
        <v>41</v>
      </c>
      <c r="C29" s="429">
        <v>316</v>
      </c>
      <c r="D29" s="429">
        <v>314</v>
      </c>
      <c r="E29" s="429">
        <v>372</v>
      </c>
      <c r="F29" s="429">
        <v>302</v>
      </c>
      <c r="G29" s="429">
        <v>297</v>
      </c>
      <c r="H29" s="429">
        <v>283</v>
      </c>
      <c r="I29" s="429">
        <v>272</v>
      </c>
      <c r="J29" s="429">
        <v>298</v>
      </c>
      <c r="K29" s="429">
        <v>268.50136199999997</v>
      </c>
      <c r="L29" s="429">
        <v>267.861628</v>
      </c>
      <c r="M29" s="429">
        <v>284.78954700000003</v>
      </c>
      <c r="N29" s="427"/>
      <c r="O29" s="542">
        <v>307.95797041952704</v>
      </c>
      <c r="P29" s="580">
        <v>1305</v>
      </c>
      <c r="Q29" s="216">
        <v>1150</v>
      </c>
      <c r="R29" s="494"/>
      <c r="S29" s="367"/>
      <c r="T29" s="367"/>
      <c r="U29" s="380"/>
      <c r="V29" s="380"/>
      <c r="W29" s="380"/>
      <c r="X29" s="216"/>
      <c r="Z29" s="410"/>
      <c r="AA29" s="410"/>
      <c r="AB29" s="410"/>
      <c r="AD29" s="536"/>
    </row>
    <row r="30" spans="2:30">
      <c r="B30" s="448" t="s">
        <v>45</v>
      </c>
      <c r="C30" s="429">
        <v>306.2</v>
      </c>
      <c r="D30" s="429">
        <v>303</v>
      </c>
      <c r="E30" s="429">
        <v>291</v>
      </c>
      <c r="F30" s="429">
        <v>292</v>
      </c>
      <c r="G30" s="429">
        <v>278</v>
      </c>
      <c r="H30" s="429">
        <v>277</v>
      </c>
      <c r="I30" s="429">
        <v>272</v>
      </c>
      <c r="J30" s="429">
        <v>268</v>
      </c>
      <c r="K30" s="429">
        <v>262.99495999999999</v>
      </c>
      <c r="L30" s="429">
        <v>264.08025900000001</v>
      </c>
      <c r="M30" s="429">
        <v>268.879414</v>
      </c>
      <c r="N30" s="427"/>
      <c r="O30" s="515">
        <v>278.05056970590533</v>
      </c>
      <c r="P30" s="580">
        <v>1192.2</v>
      </c>
      <c r="Q30" s="216">
        <v>1095</v>
      </c>
      <c r="R30" s="494"/>
      <c r="S30" s="367"/>
      <c r="T30" s="367"/>
      <c r="U30" s="380"/>
      <c r="V30" s="380"/>
      <c r="W30" s="380"/>
      <c r="X30" s="216"/>
      <c r="Z30" s="410"/>
      <c r="AA30" s="410"/>
      <c r="AB30" s="410"/>
      <c r="AD30" s="536"/>
    </row>
    <row r="31" spans="2:30">
      <c r="B31" s="448" t="s">
        <v>93</v>
      </c>
      <c r="C31" s="434">
        <v>2.952</v>
      </c>
      <c r="D31" s="434">
        <v>2.9020000000000001</v>
      </c>
      <c r="E31" s="434">
        <v>2.85</v>
      </c>
      <c r="F31" s="434">
        <v>2.8220000000000001</v>
      </c>
      <c r="G31" s="434">
        <v>2.8479999999999999</v>
      </c>
      <c r="H31" s="434">
        <v>2.8130000000000002</v>
      </c>
      <c r="I31" s="434">
        <v>2.7709999999999999</v>
      </c>
      <c r="J31" s="434">
        <v>2.8</v>
      </c>
      <c r="K31" s="434">
        <v>2.8</v>
      </c>
      <c r="L31" s="434">
        <v>2.779372</v>
      </c>
      <c r="M31" s="434">
        <v>2.7781030000000002</v>
      </c>
      <c r="N31" s="454"/>
      <c r="O31" s="516">
        <v>2.6909990000000001</v>
      </c>
      <c r="P31" s="499">
        <v>2.8220000000000001</v>
      </c>
      <c r="Q31" s="202">
        <v>2.8</v>
      </c>
      <c r="R31" s="507"/>
      <c r="S31" s="367"/>
      <c r="T31" s="367"/>
      <c r="U31" s="381"/>
      <c r="V31" s="381"/>
      <c r="W31" s="381"/>
      <c r="X31" s="202"/>
      <c r="Z31" s="410"/>
      <c r="AA31" s="410"/>
      <c r="AB31" s="410"/>
      <c r="AD31" s="536"/>
    </row>
    <row r="32" spans="2:30">
      <c r="B32" s="448" t="s">
        <v>5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63"/>
      <c r="O32" s="525"/>
      <c r="P32" s="498"/>
      <c r="Q32" s="113"/>
      <c r="R32" s="511"/>
      <c r="S32" s="367"/>
      <c r="T32" s="367"/>
      <c r="U32" s="81"/>
      <c r="V32" s="81"/>
      <c r="W32" s="81"/>
      <c r="X32" s="113"/>
      <c r="Z32" s="410"/>
      <c r="AA32" s="410"/>
      <c r="AB32" s="410"/>
      <c r="AD32" s="536"/>
    </row>
    <row r="33" spans="2:30">
      <c r="B33" s="453" t="s">
        <v>94</v>
      </c>
      <c r="C33" s="434">
        <v>2.4390000000000001</v>
      </c>
      <c r="D33" s="434">
        <v>2.415</v>
      </c>
      <c r="E33" s="434">
        <v>2.38</v>
      </c>
      <c r="F33" s="434">
        <v>2.3730000000000002</v>
      </c>
      <c r="G33" s="434">
        <v>2.4009999999999998</v>
      </c>
      <c r="H33" s="434">
        <v>2.391</v>
      </c>
      <c r="I33" s="434">
        <v>2.3769999999999998</v>
      </c>
      <c r="J33" s="434">
        <v>2.4</v>
      </c>
      <c r="K33" s="434">
        <v>2.5</v>
      </c>
      <c r="L33" s="434">
        <v>2.4790000000000001</v>
      </c>
      <c r="M33" s="434">
        <v>2.4689999999999999</v>
      </c>
      <c r="N33" s="454"/>
      <c r="O33" s="527">
        <v>2.4514969999999998</v>
      </c>
      <c r="P33" s="499">
        <v>2.3730000000000002</v>
      </c>
      <c r="Q33" s="202" t="s">
        <v>20</v>
      </c>
      <c r="R33" s="507"/>
      <c r="S33" s="367"/>
      <c r="T33" s="367"/>
      <c r="U33" s="381"/>
      <c r="V33" s="381"/>
      <c r="W33" s="378"/>
      <c r="X33" s="198"/>
      <c r="Z33" s="410"/>
      <c r="AA33" s="410"/>
      <c r="AB33" s="410"/>
      <c r="AD33" s="536"/>
    </row>
    <row r="34" spans="2:30">
      <c r="B34" s="453" t="s">
        <v>95</v>
      </c>
      <c r="C34" s="434">
        <v>0.51300000000000001</v>
      </c>
      <c r="D34" s="434">
        <v>0.48699999999999999</v>
      </c>
      <c r="E34" s="434">
        <v>0.47</v>
      </c>
      <c r="F34" s="434">
        <v>0.44900000000000001</v>
      </c>
      <c r="G34" s="434">
        <v>0.44700000000000001</v>
      </c>
      <c r="H34" s="434">
        <v>0.42199999999999999</v>
      </c>
      <c r="I34" s="434">
        <v>0.39400000000000002</v>
      </c>
      <c r="J34" s="434">
        <v>0.4</v>
      </c>
      <c r="K34" s="434">
        <v>0.3</v>
      </c>
      <c r="L34" s="434">
        <v>0.29899999999999999</v>
      </c>
      <c r="M34" s="434">
        <v>0.26900000000000002</v>
      </c>
      <c r="N34" s="454"/>
      <c r="O34" s="527">
        <v>0.23950199999999999</v>
      </c>
      <c r="P34" s="499">
        <v>0.44900000000000001</v>
      </c>
      <c r="Q34" s="202" t="s">
        <v>20</v>
      </c>
      <c r="R34" s="507"/>
      <c r="S34" s="367"/>
      <c r="T34" s="367"/>
      <c r="U34" s="381"/>
      <c r="V34" s="381"/>
      <c r="W34" s="378"/>
      <c r="X34" s="198"/>
      <c r="Z34" s="410"/>
      <c r="AA34" s="410"/>
      <c r="AB34" s="410"/>
      <c r="AD34" s="536"/>
    </row>
    <row r="35" spans="2:30">
      <c r="B35" s="448" t="s">
        <v>70</v>
      </c>
      <c r="C35" s="434">
        <v>29.8</v>
      </c>
      <c r="D35" s="434">
        <v>29.9</v>
      </c>
      <c r="E35" s="434">
        <v>29</v>
      </c>
      <c r="F35" s="434">
        <v>28.725999999999999</v>
      </c>
      <c r="G35" s="434">
        <v>27.92</v>
      </c>
      <c r="H35" s="434">
        <v>27.911000000000001</v>
      </c>
      <c r="I35" s="434">
        <v>27.829000000000001</v>
      </c>
      <c r="J35" s="434">
        <v>28</v>
      </c>
      <c r="K35" s="434">
        <v>27.3</v>
      </c>
      <c r="L35" s="434">
        <v>26.9</v>
      </c>
      <c r="M35" s="434">
        <v>27.3</v>
      </c>
      <c r="N35" s="454"/>
      <c r="O35" s="527">
        <v>28.813661278505879</v>
      </c>
      <c r="P35" s="499" t="s">
        <v>20</v>
      </c>
      <c r="Q35" s="198" t="s">
        <v>20</v>
      </c>
      <c r="R35" s="507"/>
      <c r="S35" s="367"/>
      <c r="T35" s="367"/>
      <c r="U35" s="381"/>
      <c r="V35" s="381"/>
      <c r="W35" s="378"/>
      <c r="X35" s="198"/>
      <c r="Z35" s="410"/>
      <c r="AA35" s="410"/>
      <c r="AB35" s="410"/>
      <c r="AD35" s="536"/>
    </row>
    <row r="36" spans="2:30">
      <c r="B36" s="448" t="s">
        <v>71</v>
      </c>
      <c r="C36" s="429">
        <v>3627</v>
      </c>
      <c r="D36" s="429">
        <v>3410</v>
      </c>
      <c r="E36" s="429">
        <v>2616</v>
      </c>
      <c r="F36" s="429">
        <v>3292.0529999999999</v>
      </c>
      <c r="G36" s="429">
        <v>3137.0520000000001</v>
      </c>
      <c r="H36" s="429">
        <v>2819.3020000000001</v>
      </c>
      <c r="I36" s="429">
        <v>2356.9189999999999</v>
      </c>
      <c r="J36" s="427">
        <v>2763.1884041511794</v>
      </c>
      <c r="K36" s="429">
        <v>2633</v>
      </c>
      <c r="L36" s="429">
        <v>2503</v>
      </c>
      <c r="M36" s="429">
        <v>2040</v>
      </c>
      <c r="N36" s="427"/>
      <c r="O36" s="525">
        <v>2422.3298315619863</v>
      </c>
      <c r="P36" s="496" t="s">
        <v>20</v>
      </c>
      <c r="Q36" s="524" t="s">
        <v>20</v>
      </c>
      <c r="R36" s="494"/>
      <c r="S36" s="367"/>
      <c r="T36" s="367"/>
      <c r="U36" s="375"/>
      <c r="V36" s="380"/>
      <c r="W36" s="375"/>
      <c r="X36" s="106"/>
      <c r="Z36" s="410"/>
      <c r="AA36" s="410"/>
      <c r="AB36" s="410"/>
      <c r="AD36" s="536"/>
    </row>
    <row r="37" spans="2:30" ht="13.5" thickBot="1">
      <c r="B37" s="449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76"/>
      <c r="O37" s="486"/>
      <c r="P37" s="503"/>
      <c r="Q37" s="116"/>
      <c r="R37" s="522"/>
      <c r="S37" s="367"/>
      <c r="T37" s="367"/>
      <c r="U37" s="86"/>
      <c r="V37" s="86"/>
      <c r="W37" s="86"/>
      <c r="X37" s="116"/>
      <c r="Z37" s="410"/>
      <c r="AA37" s="410"/>
      <c r="AB37" s="410"/>
      <c r="AD37" s="536"/>
    </row>
    <row r="38" spans="2:30">
      <c r="B38" s="448" t="s">
        <v>96</v>
      </c>
      <c r="C38" s="434">
        <v>2.222</v>
      </c>
      <c r="D38" s="434">
        <v>2.19</v>
      </c>
      <c r="E38" s="434">
        <v>2.157</v>
      </c>
      <c r="F38" s="434">
        <v>2.1989999999999998</v>
      </c>
      <c r="G38" s="434">
        <v>2.2309999999999999</v>
      </c>
      <c r="H38" s="434">
        <v>2.2189999999999999</v>
      </c>
      <c r="I38" s="434">
        <v>2.254</v>
      </c>
      <c r="J38" s="434">
        <v>2.2999999999999998</v>
      </c>
      <c r="K38" s="434">
        <v>2.302</v>
      </c>
      <c r="L38" s="434">
        <v>2.3290000000000002</v>
      </c>
      <c r="M38" s="434">
        <v>2.2999999999999998</v>
      </c>
      <c r="N38" s="454"/>
      <c r="O38" s="487">
        <v>2.3118261021112905</v>
      </c>
      <c r="P38" s="499">
        <v>2.1989999999999998</v>
      </c>
      <c r="Q38" s="202">
        <v>2.2999999999999998</v>
      </c>
      <c r="R38" s="507"/>
      <c r="S38" s="367"/>
      <c r="T38" s="367"/>
      <c r="U38" s="381"/>
      <c r="V38" s="381"/>
      <c r="W38" s="378"/>
      <c r="X38" s="320"/>
      <c r="Z38" s="410"/>
      <c r="AA38" s="410"/>
      <c r="AB38" s="410"/>
      <c r="AD38" s="536"/>
    </row>
    <row r="39" spans="2:30">
      <c r="B39" s="448" t="s">
        <v>5</v>
      </c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63"/>
      <c r="O39" s="525"/>
      <c r="P39" s="498"/>
      <c r="Q39" s="113"/>
      <c r="R39" s="511"/>
      <c r="S39" s="367"/>
      <c r="T39" s="367"/>
      <c r="U39" s="81"/>
      <c r="V39" s="81"/>
      <c r="W39" s="407"/>
      <c r="X39" s="113"/>
      <c r="Z39" s="410"/>
      <c r="AA39" s="410"/>
      <c r="AB39" s="410"/>
      <c r="AD39" s="536"/>
    </row>
    <row r="40" spans="2:30">
      <c r="B40" s="453" t="s">
        <v>97</v>
      </c>
      <c r="C40" s="434">
        <v>2.2069999999999999</v>
      </c>
      <c r="D40" s="434">
        <v>2.1800000000000002</v>
      </c>
      <c r="E40" s="434">
        <v>2.1469999999999998</v>
      </c>
      <c r="F40" s="434">
        <v>2.1909999999999998</v>
      </c>
      <c r="G40" s="434">
        <v>2.2240000000000002</v>
      </c>
      <c r="H40" s="434">
        <v>2.2120000000000002</v>
      </c>
      <c r="I40" s="434">
        <v>2.2469999999999999</v>
      </c>
      <c r="J40" s="434">
        <v>2.2999999999999998</v>
      </c>
      <c r="K40" s="434">
        <v>2.2999999999999998</v>
      </c>
      <c r="L40" s="434">
        <v>2.3244120000000001</v>
      </c>
      <c r="M40" s="434">
        <v>2.3153079999999999</v>
      </c>
      <c r="N40" s="454"/>
      <c r="O40" s="527">
        <v>2.3085580000000001</v>
      </c>
      <c r="P40" s="499">
        <v>2.1909999999999998</v>
      </c>
      <c r="Q40" s="202">
        <v>2.2999999999999998</v>
      </c>
      <c r="R40" s="507"/>
      <c r="S40" s="367"/>
      <c r="T40" s="367"/>
      <c r="U40" s="381"/>
      <c r="V40" s="381"/>
      <c r="W40" s="378"/>
      <c r="X40" s="202"/>
      <c r="Z40" s="410"/>
      <c r="AA40" s="410"/>
      <c r="AB40" s="410"/>
      <c r="AD40" s="536"/>
    </row>
    <row r="41" spans="2:30">
      <c r="B41" s="453" t="s">
        <v>72</v>
      </c>
      <c r="C41" s="434">
        <v>20.8</v>
      </c>
      <c r="D41" s="434">
        <v>21.3</v>
      </c>
      <c r="E41" s="434">
        <v>21.4</v>
      </c>
      <c r="F41" s="434">
        <v>21.606999999999999</v>
      </c>
      <c r="G41" s="434">
        <v>21.088000000000001</v>
      </c>
      <c r="H41" s="434">
        <v>21.183</v>
      </c>
      <c r="I41" s="434">
        <v>21.143000000000001</v>
      </c>
      <c r="J41" s="434">
        <v>20.9</v>
      </c>
      <c r="K41" s="434">
        <v>20.5</v>
      </c>
      <c r="L41" s="434">
        <v>20.9</v>
      </c>
      <c r="M41" s="434">
        <v>21.2</v>
      </c>
      <c r="N41" s="454"/>
      <c r="O41" s="527">
        <v>22.277069604446105</v>
      </c>
      <c r="P41" s="499" t="s">
        <v>20</v>
      </c>
      <c r="Q41" s="202" t="s">
        <v>20</v>
      </c>
      <c r="R41" s="507"/>
      <c r="S41" s="367"/>
      <c r="T41" s="367"/>
      <c r="U41" s="381"/>
      <c r="V41" s="381"/>
      <c r="W41" s="378"/>
      <c r="X41" s="202"/>
      <c r="Z41" s="410"/>
      <c r="AA41" s="410"/>
      <c r="AB41" s="410"/>
      <c r="AD41" s="536"/>
    </row>
    <row r="42" spans="2:30" ht="5.25" customHeight="1">
      <c r="B42" s="448"/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7"/>
      <c r="O42" s="515"/>
      <c r="P42" s="496"/>
      <c r="Q42" s="524"/>
      <c r="R42" s="494"/>
      <c r="S42" s="367"/>
      <c r="T42" s="367"/>
      <c r="U42" s="380"/>
      <c r="V42" s="380"/>
      <c r="W42" s="375"/>
      <c r="X42" s="216"/>
      <c r="Z42" s="410"/>
      <c r="AA42" s="410"/>
      <c r="AB42" s="410"/>
      <c r="AD42" s="536"/>
    </row>
    <row r="43" spans="2:30">
      <c r="B43" s="448" t="s">
        <v>98</v>
      </c>
      <c r="C43" s="434">
        <v>1.889</v>
      </c>
      <c r="D43" s="434">
        <v>1.881</v>
      </c>
      <c r="E43" s="434">
        <v>1.86</v>
      </c>
      <c r="F43" s="434">
        <v>1.911</v>
      </c>
      <c r="G43" s="434">
        <v>1.95</v>
      </c>
      <c r="H43" s="434">
        <v>1.954</v>
      </c>
      <c r="I43" s="434">
        <v>2.012</v>
      </c>
      <c r="J43" s="434">
        <v>2</v>
      </c>
      <c r="K43" s="434">
        <v>2.1</v>
      </c>
      <c r="L43" s="434">
        <v>2.1160000000000001</v>
      </c>
      <c r="M43" s="434">
        <v>2.1110000000000002</v>
      </c>
      <c r="N43" s="454"/>
      <c r="O43" s="543" t="s">
        <v>20</v>
      </c>
      <c r="P43" s="499">
        <v>1.911</v>
      </c>
      <c r="Q43" s="198">
        <v>2</v>
      </c>
      <c r="R43" s="507"/>
      <c r="S43" s="367"/>
      <c r="T43" s="367"/>
      <c r="U43" s="381"/>
      <c r="V43" s="381"/>
      <c r="W43" s="378"/>
      <c r="X43" s="202"/>
      <c r="Z43" s="410"/>
      <c r="AA43" s="410"/>
      <c r="AB43" s="410"/>
      <c r="AD43" s="536"/>
    </row>
    <row r="44" spans="2:30" ht="5.25" customHeight="1" thickBot="1">
      <c r="B44" s="450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77"/>
      <c r="O44" s="519"/>
      <c r="P44" s="501"/>
      <c r="Q44" s="611"/>
      <c r="R44" s="523"/>
      <c r="S44" s="367"/>
      <c r="T44" s="367"/>
      <c r="U44" s="84"/>
      <c r="V44" s="84"/>
      <c r="W44" s="84"/>
      <c r="X44" s="84"/>
      <c r="Z44" s="410"/>
      <c r="AA44" s="410"/>
      <c r="AB44" s="410"/>
    </row>
    <row r="45" spans="2:30" ht="15.75" thickTop="1">
      <c r="B45" s="461" t="s">
        <v>234</v>
      </c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8"/>
      <c r="N45" s="420"/>
      <c r="O45" s="438"/>
      <c r="P45" s="438"/>
      <c r="Q45" s="438"/>
      <c r="R45" s="420"/>
      <c r="T45" s="367"/>
      <c r="U45" s="87"/>
      <c r="V45" s="87"/>
      <c r="W45" s="87"/>
      <c r="X45" s="87"/>
      <c r="Z45" s="410"/>
      <c r="AA45" s="410"/>
      <c r="AB45" s="410"/>
    </row>
    <row r="46" spans="2:30" s="186" customFormat="1" ht="15">
      <c r="B46" s="481"/>
      <c r="C46" s="482"/>
      <c r="D46" s="482"/>
      <c r="E46" s="482"/>
      <c r="F46" s="482"/>
      <c r="G46" s="482"/>
      <c r="H46" s="482"/>
      <c r="I46" s="482"/>
      <c r="J46" s="438"/>
      <c r="K46" s="438"/>
      <c r="L46" s="438"/>
      <c r="M46" s="438"/>
      <c r="N46" s="478"/>
      <c r="O46" s="438"/>
      <c r="P46" s="438"/>
      <c r="Q46" s="438"/>
      <c r="R46" s="478"/>
      <c r="U46" s="87"/>
      <c r="V46" s="87"/>
      <c r="W46" s="87"/>
      <c r="X46" s="87"/>
      <c r="Z46" s="410"/>
      <c r="AA46" s="410"/>
      <c r="AB46" s="410"/>
    </row>
    <row r="47" spans="2:30" ht="15">
      <c r="B47" s="439"/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422"/>
      <c r="N47" s="480"/>
      <c r="O47" s="422"/>
      <c r="P47" s="422"/>
      <c r="Q47" s="422"/>
      <c r="R47" s="480"/>
      <c r="U47" s="27"/>
      <c r="V47" s="27"/>
      <c r="W47" s="27"/>
      <c r="X47" s="27"/>
      <c r="Z47" s="410"/>
      <c r="AA47" s="410"/>
      <c r="AB47" s="410"/>
    </row>
    <row r="48" spans="2:30" s="186" customFormat="1" ht="18">
      <c r="B48" s="423" t="s">
        <v>120</v>
      </c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80"/>
      <c r="O48" s="422"/>
      <c r="P48" s="422"/>
      <c r="Q48" s="422"/>
      <c r="R48" s="480"/>
      <c r="U48" s="27"/>
      <c r="V48" s="27"/>
      <c r="W48" s="27"/>
      <c r="X48" s="27"/>
      <c r="Z48" s="410"/>
      <c r="AA48" s="410"/>
      <c r="AB48" s="410"/>
    </row>
    <row r="49" spans="2:30" ht="15.75" thickBot="1">
      <c r="B49" s="426" t="s">
        <v>89</v>
      </c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75"/>
      <c r="O49" s="444"/>
      <c r="P49" s="444"/>
      <c r="Q49" s="444"/>
      <c r="R49" s="475"/>
      <c r="T49" s="532"/>
      <c r="U49" s="133"/>
      <c r="V49" s="133"/>
      <c r="W49" s="133"/>
      <c r="X49" s="133"/>
      <c r="Z49" s="410"/>
      <c r="AA49" s="410"/>
      <c r="AB49" s="410"/>
    </row>
    <row r="50" spans="2:30" ht="14.25" thickTop="1" thickBot="1">
      <c r="B50" s="445" t="s">
        <v>1</v>
      </c>
      <c r="C50" s="425" t="s">
        <v>61</v>
      </c>
      <c r="D50" s="425" t="s">
        <v>82</v>
      </c>
      <c r="E50" s="425" t="s">
        <v>101</v>
      </c>
      <c r="F50" s="425" t="s">
        <v>103</v>
      </c>
      <c r="G50" s="425" t="s">
        <v>106</v>
      </c>
      <c r="H50" s="425" t="s">
        <v>121</v>
      </c>
      <c r="I50" s="425" t="s">
        <v>124</v>
      </c>
      <c r="J50" s="425" t="s">
        <v>137</v>
      </c>
      <c r="K50" s="425" t="s">
        <v>144</v>
      </c>
      <c r="L50" s="425" t="s">
        <v>145</v>
      </c>
      <c r="M50" s="425" t="s">
        <v>146</v>
      </c>
      <c r="N50" s="479"/>
      <c r="O50" s="443" t="s">
        <v>147</v>
      </c>
      <c r="P50" s="579" t="s">
        <v>102</v>
      </c>
      <c r="Q50" s="443" t="s">
        <v>138</v>
      </c>
      <c r="R50" s="479"/>
      <c r="U50" s="372"/>
      <c r="V50" s="372"/>
      <c r="W50" s="372"/>
      <c r="X50" s="118"/>
      <c r="Z50" s="410"/>
      <c r="AA50" s="410"/>
      <c r="AB50" s="410"/>
    </row>
    <row r="51" spans="2:30">
      <c r="B51" s="446" t="s">
        <v>41</v>
      </c>
      <c r="C51" s="427" t="s">
        <v>20</v>
      </c>
      <c r="D51" s="427" t="s">
        <v>20</v>
      </c>
      <c r="E51" s="427" t="s">
        <v>20</v>
      </c>
      <c r="F51" s="427" t="s">
        <v>20</v>
      </c>
      <c r="G51" s="427">
        <v>1213.0460633087498</v>
      </c>
      <c r="H51" s="427">
        <v>1198.17963228401</v>
      </c>
      <c r="I51" s="427">
        <v>1212.18374032118</v>
      </c>
      <c r="J51" s="427">
        <v>1289</v>
      </c>
      <c r="K51" s="427">
        <v>1174.5919066335543</v>
      </c>
      <c r="L51" s="427">
        <v>1232.8866671296296</v>
      </c>
      <c r="M51" s="427">
        <v>1294.8790988391561</v>
      </c>
      <c r="N51" s="427"/>
      <c r="O51" s="466">
        <v>1830.9204661233184</v>
      </c>
      <c r="P51" s="584" t="s">
        <v>20</v>
      </c>
      <c r="Q51" s="216">
        <v>4912.4094359139399</v>
      </c>
      <c r="R51" s="427"/>
      <c r="T51" s="367"/>
      <c r="U51" s="375"/>
      <c r="V51" s="375"/>
      <c r="W51" s="375"/>
      <c r="X51" s="106"/>
      <c r="Z51" s="410"/>
      <c r="AA51" s="410"/>
      <c r="AB51" s="410"/>
      <c r="AD51" s="536"/>
    </row>
    <row r="52" spans="2:30">
      <c r="B52" s="446" t="s">
        <v>4</v>
      </c>
      <c r="C52" s="427" t="s">
        <v>20</v>
      </c>
      <c r="D52" s="427" t="s">
        <v>20</v>
      </c>
      <c r="E52" s="427" t="s">
        <v>20</v>
      </c>
      <c r="F52" s="427" t="s">
        <v>20</v>
      </c>
      <c r="G52" s="427">
        <v>459.17793188728899</v>
      </c>
      <c r="H52" s="427">
        <v>444.44955177124899</v>
      </c>
      <c r="I52" s="427">
        <v>477.61053580004898</v>
      </c>
      <c r="J52" s="427">
        <v>497</v>
      </c>
      <c r="K52" s="427">
        <v>420.5298013245033</v>
      </c>
      <c r="L52" s="427">
        <v>450.6549232158988</v>
      </c>
      <c r="M52" s="427">
        <v>527.96070990065857</v>
      </c>
      <c r="N52" s="427"/>
      <c r="O52" s="525">
        <v>575.08344666280686</v>
      </c>
      <c r="P52" s="580" t="s">
        <v>20</v>
      </c>
      <c r="Q52" s="524">
        <v>1878.2380194585871</v>
      </c>
      <c r="R52" s="427"/>
      <c r="T52" s="367"/>
      <c r="U52" s="375"/>
      <c r="V52" s="375"/>
      <c r="W52" s="375"/>
      <c r="X52" s="106"/>
      <c r="Z52" s="410"/>
      <c r="AA52" s="410"/>
      <c r="AB52" s="410"/>
      <c r="AD52" s="536"/>
    </row>
    <row r="53" spans="2:30">
      <c r="B53" s="446" t="s">
        <v>64</v>
      </c>
      <c r="C53" s="428" t="s">
        <v>20</v>
      </c>
      <c r="D53" s="428" t="s">
        <v>20</v>
      </c>
      <c r="E53" s="428" t="s">
        <v>20</v>
      </c>
      <c r="F53" s="428" t="s">
        <v>20</v>
      </c>
      <c r="G53" s="428">
        <v>0.37685937309946144</v>
      </c>
      <c r="H53" s="428">
        <v>0.36700454724217701</v>
      </c>
      <c r="I53" s="428">
        <v>0.39143132824313076</v>
      </c>
      <c r="J53" s="428">
        <v>0.38500000000000001</v>
      </c>
      <c r="K53" s="428">
        <v>0.35802204914706509</v>
      </c>
      <c r="L53" s="428">
        <v>0.36552826405779887</v>
      </c>
      <c r="M53" s="428">
        <v>0.40772973351254888</v>
      </c>
      <c r="N53" s="495"/>
      <c r="O53" s="526">
        <v>0.31409526372298091</v>
      </c>
      <c r="P53" s="581" t="s">
        <v>20</v>
      </c>
      <c r="Q53" s="442">
        <v>0.38234557684199755</v>
      </c>
      <c r="R53" s="428"/>
      <c r="T53" s="367"/>
      <c r="U53" s="376"/>
      <c r="V53" s="376"/>
      <c r="W53" s="376"/>
      <c r="X53" s="107"/>
      <c r="Z53" s="410"/>
      <c r="AA53" s="410"/>
      <c r="AB53" s="410"/>
      <c r="AD53" s="536"/>
    </row>
    <row r="54" spans="2:30">
      <c r="B54" s="446" t="s">
        <v>48</v>
      </c>
      <c r="C54" s="427" t="s">
        <v>20</v>
      </c>
      <c r="D54" s="427" t="s">
        <v>20</v>
      </c>
      <c r="E54" s="427" t="s">
        <v>20</v>
      </c>
      <c r="F54" s="427" t="s">
        <v>20</v>
      </c>
      <c r="G54" s="427">
        <v>194.39975408519263</v>
      </c>
      <c r="H54" s="427">
        <v>207.55537064142993</v>
      </c>
      <c r="I54" s="427">
        <v>191.78297146346213</v>
      </c>
      <c r="J54" s="427">
        <v>275</v>
      </c>
      <c r="K54" s="427">
        <v>190.09922250551881</v>
      </c>
      <c r="L54" s="427">
        <v>216.38472841011742</v>
      </c>
      <c r="M54" s="427">
        <v>168.09911820515683</v>
      </c>
      <c r="N54" s="427"/>
      <c r="O54" s="525">
        <v>421.5320261195854</v>
      </c>
      <c r="P54" s="580" t="s">
        <v>20</v>
      </c>
      <c r="Q54" s="524">
        <v>868.73809619008466</v>
      </c>
      <c r="R54" s="427"/>
      <c r="T54" s="367"/>
      <c r="U54" s="375"/>
      <c r="V54" s="375"/>
      <c r="W54" s="375"/>
      <c r="X54" s="106"/>
      <c r="Z54" s="410"/>
      <c r="AA54" s="410"/>
      <c r="AB54" s="410"/>
      <c r="AD54" s="536"/>
    </row>
    <row r="55" spans="2:30">
      <c r="B55" s="448" t="s">
        <v>85</v>
      </c>
      <c r="C55" s="429" t="s">
        <v>20</v>
      </c>
      <c r="D55" s="429" t="s">
        <v>20</v>
      </c>
      <c r="E55" s="429" t="s">
        <v>20</v>
      </c>
      <c r="F55" s="429" t="s">
        <v>20</v>
      </c>
      <c r="G55" s="427">
        <v>194.39975408519263</v>
      </c>
      <c r="H55" s="427">
        <v>207.55537064142993</v>
      </c>
      <c r="I55" s="427">
        <v>191.78297146346213</v>
      </c>
      <c r="J55" s="427">
        <v>275</v>
      </c>
      <c r="K55" s="427">
        <v>190.09922250551881</v>
      </c>
      <c r="L55" s="427">
        <v>216.38472841011742</v>
      </c>
      <c r="M55" s="427">
        <v>168.09911820515683</v>
      </c>
      <c r="N55" s="427"/>
      <c r="O55" s="525">
        <v>421.5320261195854</v>
      </c>
      <c r="P55" s="580" t="s">
        <v>20</v>
      </c>
      <c r="Q55" s="524">
        <v>868.73809619008466</v>
      </c>
      <c r="R55" s="427"/>
      <c r="T55" s="367"/>
      <c r="U55" s="375"/>
      <c r="V55" s="375"/>
      <c r="W55" s="375"/>
      <c r="X55" s="106"/>
      <c r="Z55" s="410"/>
      <c r="AA55" s="410"/>
      <c r="AB55" s="410"/>
      <c r="AD55" s="536"/>
    </row>
    <row r="56" spans="2:30">
      <c r="B56" s="448" t="s">
        <v>84</v>
      </c>
      <c r="C56" s="429" t="s">
        <v>20</v>
      </c>
      <c r="D56" s="429" t="s">
        <v>20</v>
      </c>
      <c r="E56" s="429" t="s">
        <v>20</v>
      </c>
      <c r="F56" s="429" t="s">
        <v>20</v>
      </c>
      <c r="G56" s="427">
        <v>264.77817780209637</v>
      </c>
      <c r="H56" s="427">
        <v>236.89418112981906</v>
      </c>
      <c r="I56" s="427">
        <v>285.82756433658687</v>
      </c>
      <c r="J56" s="427">
        <v>222</v>
      </c>
      <c r="K56" s="427">
        <v>230.43057881898449</v>
      </c>
      <c r="L56" s="427">
        <v>234.27019480578139</v>
      </c>
      <c r="M56" s="427">
        <v>359.86159169550172</v>
      </c>
      <c r="N56" s="427"/>
      <c r="O56" s="525">
        <v>153.55142054322147</v>
      </c>
      <c r="P56" s="580" t="s">
        <v>20</v>
      </c>
      <c r="Q56" s="524">
        <v>1009.4999232685025</v>
      </c>
      <c r="R56" s="427"/>
      <c r="T56" s="367"/>
      <c r="U56" s="375"/>
      <c r="V56" s="375"/>
      <c r="W56" s="375"/>
      <c r="X56" s="106"/>
      <c r="Z56" s="410"/>
      <c r="AA56" s="410"/>
      <c r="AB56" s="410"/>
      <c r="AD56" s="536"/>
    </row>
    <row r="57" spans="2:30">
      <c r="B57" s="448" t="s">
        <v>86</v>
      </c>
      <c r="C57" s="456" t="s">
        <v>20</v>
      </c>
      <c r="D57" s="456" t="s">
        <v>20</v>
      </c>
      <c r="E57" s="456" t="s">
        <v>20</v>
      </c>
      <c r="F57" s="456" t="s">
        <v>20</v>
      </c>
      <c r="G57" s="455">
        <v>0.21827545203013768</v>
      </c>
      <c r="H57" s="455">
        <v>0.19771174100017327</v>
      </c>
      <c r="I57" s="455">
        <v>0.23579557688247332</v>
      </c>
      <c r="J57" s="455">
        <v>0.16129032258064499</v>
      </c>
      <c r="K57" s="455">
        <v>0.19617926661814938</v>
      </c>
      <c r="L57" s="455">
        <v>0.19001762372141015</v>
      </c>
      <c r="M57" s="455">
        <v>0.27791134478741175</v>
      </c>
      <c r="N57" s="455"/>
      <c r="O57" s="483">
        <v>8.3865696727035921E-2</v>
      </c>
      <c r="P57" s="508" t="s">
        <v>20</v>
      </c>
      <c r="Q57" s="350">
        <v>0.2054999560680324</v>
      </c>
      <c r="R57" s="455"/>
      <c r="T57" s="367"/>
      <c r="U57" s="379"/>
      <c r="V57" s="379"/>
      <c r="W57" s="379"/>
      <c r="X57" s="199"/>
      <c r="Z57" s="410"/>
      <c r="AA57" s="410"/>
      <c r="AB57" s="410"/>
      <c r="AD57" s="536"/>
    </row>
    <row r="58" spans="2:30">
      <c r="B58" s="446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525"/>
      <c r="P58" s="580"/>
      <c r="Q58" s="524"/>
      <c r="R58" s="427"/>
      <c r="T58" s="367"/>
      <c r="U58" s="375"/>
      <c r="V58" s="375"/>
      <c r="W58" s="375"/>
      <c r="X58" s="106"/>
      <c r="Z58" s="410"/>
      <c r="AA58" s="410"/>
      <c r="AB58" s="410"/>
      <c r="AD58" s="536"/>
    </row>
    <row r="59" spans="2:30" ht="13.5" thickBot="1">
      <c r="B59" s="447" t="s">
        <v>2</v>
      </c>
      <c r="C59" s="451" t="s">
        <v>61</v>
      </c>
      <c r="D59" s="451" t="s">
        <v>82</v>
      </c>
      <c r="E59" s="451" t="s">
        <v>101</v>
      </c>
      <c r="F59" s="451" t="s">
        <v>103</v>
      </c>
      <c r="G59" s="451" t="s">
        <v>106</v>
      </c>
      <c r="H59" s="451" t="s">
        <v>121</v>
      </c>
      <c r="I59" s="451" t="s">
        <v>124</v>
      </c>
      <c r="J59" s="451" t="s">
        <v>137</v>
      </c>
      <c r="K59" s="451" t="s">
        <v>144</v>
      </c>
      <c r="L59" s="451" t="s">
        <v>144</v>
      </c>
      <c r="M59" s="451" t="s">
        <v>146</v>
      </c>
      <c r="N59" s="476"/>
      <c r="O59" s="514" t="s">
        <v>147</v>
      </c>
      <c r="P59" s="502" t="s">
        <v>102</v>
      </c>
      <c r="Q59" s="351" t="s">
        <v>138</v>
      </c>
      <c r="R59" s="476"/>
      <c r="T59" s="367"/>
      <c r="U59" s="387"/>
      <c r="V59" s="387"/>
      <c r="W59" s="387"/>
      <c r="X59" s="159"/>
      <c r="Z59" s="410"/>
      <c r="AA59" s="410"/>
      <c r="AB59" s="410"/>
      <c r="AD59" s="536"/>
    </row>
    <row r="60" spans="2:30">
      <c r="B60" s="448" t="s">
        <v>41</v>
      </c>
      <c r="C60" s="429" t="s">
        <v>20</v>
      </c>
      <c r="D60" s="429" t="s">
        <v>20</v>
      </c>
      <c r="E60" s="429" t="s">
        <v>20</v>
      </c>
      <c r="F60" s="429" t="s">
        <v>20</v>
      </c>
      <c r="G60" s="427">
        <v>793.73670840580905</v>
      </c>
      <c r="H60" s="427">
        <v>797.34747836838403</v>
      </c>
      <c r="I60" s="427">
        <v>909.73664298906397</v>
      </c>
      <c r="J60" s="427">
        <v>963</v>
      </c>
      <c r="K60" s="427">
        <v>878.17617660044141</v>
      </c>
      <c r="L60" s="427">
        <v>930.48113574977424</v>
      </c>
      <c r="M60" s="427">
        <v>976.99814449157282</v>
      </c>
      <c r="N60" s="427"/>
      <c r="O60" s="525">
        <v>1509.5020794515501</v>
      </c>
      <c r="P60" s="580" t="s">
        <v>20</v>
      </c>
      <c r="Q60" s="216">
        <v>3463.8208297632573</v>
      </c>
      <c r="R60" s="427"/>
      <c r="T60" s="367"/>
      <c r="U60" s="375"/>
      <c r="V60" s="375"/>
      <c r="W60" s="375"/>
      <c r="X60" s="106"/>
      <c r="Z60" s="410"/>
      <c r="AA60" s="410"/>
      <c r="AB60" s="410"/>
      <c r="AD60" s="536"/>
    </row>
    <row r="61" spans="2:30">
      <c r="B61" s="446" t="s">
        <v>45</v>
      </c>
      <c r="C61" s="427" t="s">
        <v>20</v>
      </c>
      <c r="D61" s="427" t="s">
        <v>20</v>
      </c>
      <c r="E61" s="427" t="s">
        <v>20</v>
      </c>
      <c r="F61" s="427" t="s">
        <v>20</v>
      </c>
      <c r="G61" s="432">
        <v>793.73670840580905</v>
      </c>
      <c r="H61" s="432">
        <v>797.34747836838403</v>
      </c>
      <c r="I61" s="427">
        <v>836.44919581731699</v>
      </c>
      <c r="J61" s="427">
        <v>806</v>
      </c>
      <c r="K61" s="427">
        <v>776.0606081677704</v>
      </c>
      <c r="L61" s="427">
        <v>806.74710930442632</v>
      </c>
      <c r="M61" s="427">
        <v>853.96658444022773</v>
      </c>
      <c r="N61" s="427"/>
      <c r="O61" s="525">
        <v>1158.132912293446</v>
      </c>
      <c r="P61" s="580" t="s">
        <v>20</v>
      </c>
      <c r="Q61" s="524">
        <v>3233.53338259151</v>
      </c>
      <c r="R61" s="427"/>
      <c r="T61" s="367"/>
      <c r="U61" s="375"/>
      <c r="V61" s="375"/>
      <c r="W61" s="375"/>
      <c r="X61" s="106"/>
      <c r="Z61" s="410"/>
      <c r="AA61" s="410"/>
      <c r="AB61" s="410"/>
      <c r="AD61" s="536"/>
    </row>
    <row r="62" spans="2:30">
      <c r="B62" s="448" t="s">
        <v>49</v>
      </c>
      <c r="C62" s="432" t="s">
        <v>20</v>
      </c>
      <c r="D62" s="432" t="s">
        <v>20</v>
      </c>
      <c r="E62" s="432" t="s">
        <v>20</v>
      </c>
      <c r="F62" s="432" t="s">
        <v>20</v>
      </c>
      <c r="G62" s="432">
        <v>166.626</v>
      </c>
      <c r="H62" s="459">
        <v>178.10300000000001</v>
      </c>
      <c r="I62" s="459">
        <v>180</v>
      </c>
      <c r="J62" s="459">
        <v>199</v>
      </c>
      <c r="K62" s="427">
        <v>192.05298013245033</v>
      </c>
      <c r="L62" s="427">
        <v>202.12285456187894</v>
      </c>
      <c r="M62" s="427">
        <v>227.25750641812701</v>
      </c>
      <c r="N62" s="427"/>
      <c r="O62" s="525">
        <v>355.54111842530585</v>
      </c>
      <c r="P62" s="580" t="s">
        <v>20</v>
      </c>
      <c r="Q62" s="216">
        <v>723.72900000000004</v>
      </c>
      <c r="R62" s="427"/>
      <c r="T62" s="367"/>
      <c r="U62" s="313"/>
      <c r="V62" s="375"/>
      <c r="W62" s="375"/>
      <c r="X62" s="106"/>
      <c r="Z62" s="410"/>
      <c r="AA62" s="410"/>
      <c r="AB62" s="410"/>
      <c r="AD62" s="536"/>
    </row>
    <row r="63" spans="2:30">
      <c r="B63" s="448" t="s">
        <v>90</v>
      </c>
      <c r="C63" s="434" t="s">
        <v>20</v>
      </c>
      <c r="D63" s="434" t="s">
        <v>20</v>
      </c>
      <c r="E63" s="434" t="s">
        <v>20</v>
      </c>
      <c r="F63" s="434" t="s">
        <v>20</v>
      </c>
      <c r="G63" s="434">
        <v>19.164999999999999</v>
      </c>
      <c r="H63" s="434">
        <v>19.091999999999999</v>
      </c>
      <c r="I63" s="434">
        <v>21.344999999999999</v>
      </c>
      <c r="J63" s="434">
        <v>21.1</v>
      </c>
      <c r="K63" s="434">
        <v>20.942136999999999</v>
      </c>
      <c r="L63" s="434">
        <v>20.852392999999999</v>
      </c>
      <c r="M63" s="434">
        <v>20.683437999999999</v>
      </c>
      <c r="N63" s="454"/>
      <c r="O63" s="527">
        <v>41.160089999999997</v>
      </c>
      <c r="P63" s="499" t="s">
        <v>20</v>
      </c>
      <c r="Q63" s="524">
        <v>21.1</v>
      </c>
      <c r="R63" s="454"/>
      <c r="T63" s="367"/>
      <c r="U63" s="381"/>
      <c r="V63" s="381"/>
      <c r="W63" s="381"/>
      <c r="X63" s="202"/>
      <c r="Z63" s="410"/>
      <c r="AA63" s="410"/>
      <c r="AB63" s="410"/>
      <c r="AD63" s="536"/>
    </row>
    <row r="64" spans="2:30">
      <c r="B64" s="453" t="s">
        <v>178</v>
      </c>
      <c r="C64" s="434" t="s">
        <v>20</v>
      </c>
      <c r="D64" s="434" t="s">
        <v>20</v>
      </c>
      <c r="E64" s="434" t="s">
        <v>20</v>
      </c>
      <c r="F64" s="434" t="s">
        <v>20</v>
      </c>
      <c r="G64" s="434">
        <v>10.874000000000001</v>
      </c>
      <c r="H64" s="434">
        <v>10.976000000000001</v>
      </c>
      <c r="I64" s="434">
        <v>11.349</v>
      </c>
      <c r="J64" s="434">
        <v>11.6</v>
      </c>
      <c r="K64" s="434">
        <v>11.571315</v>
      </c>
      <c r="L64" s="434">
        <v>11.667688</v>
      </c>
      <c r="M64" s="434">
        <v>11.748815</v>
      </c>
      <c r="N64" s="454"/>
      <c r="O64" s="527">
        <v>13.998301</v>
      </c>
      <c r="P64" s="499" t="s">
        <v>20</v>
      </c>
      <c r="Q64" s="202">
        <v>11.6</v>
      </c>
      <c r="R64" s="454"/>
      <c r="T64" s="367"/>
      <c r="U64" s="381"/>
      <c r="V64" s="381"/>
      <c r="W64" s="381"/>
      <c r="X64" s="202"/>
      <c r="Z64" s="410"/>
      <c r="AA64" s="410"/>
      <c r="AB64" s="410"/>
      <c r="AD64" s="536"/>
    </row>
    <row r="65" spans="2:30">
      <c r="B65" s="448" t="s">
        <v>50</v>
      </c>
      <c r="C65" s="433" t="s">
        <v>20</v>
      </c>
      <c r="D65" s="433" t="s">
        <v>20</v>
      </c>
      <c r="E65" s="433" t="s">
        <v>20</v>
      </c>
      <c r="F65" s="433" t="s">
        <v>20</v>
      </c>
      <c r="G65" s="433">
        <v>11.779</v>
      </c>
      <c r="H65" s="433">
        <v>12.569000000000001</v>
      </c>
      <c r="I65" s="433">
        <v>13.032</v>
      </c>
      <c r="J65" s="433">
        <v>12.5</v>
      </c>
      <c r="K65" s="427">
        <v>12.141280353200882</v>
      </c>
      <c r="L65" s="427">
        <v>12.759710930442639</v>
      </c>
      <c r="M65" s="427">
        <v>13.505971648621497</v>
      </c>
      <c r="N65" s="427"/>
      <c r="O65" s="525">
        <v>11.971213132907202</v>
      </c>
      <c r="P65" s="433" t="s">
        <v>20</v>
      </c>
      <c r="Q65" s="612" t="s">
        <v>20</v>
      </c>
      <c r="R65" s="427"/>
      <c r="T65" s="367"/>
      <c r="U65" s="82"/>
      <c r="V65" s="378"/>
      <c r="W65" s="378"/>
      <c r="X65" s="198"/>
      <c r="Z65" s="410"/>
      <c r="AA65" s="410"/>
      <c r="AB65" s="410"/>
      <c r="AD65" s="536"/>
    </row>
    <row r="66" spans="2:30">
      <c r="B66" s="448" t="s">
        <v>5</v>
      </c>
      <c r="C66" s="431" t="s">
        <v>20</v>
      </c>
      <c r="D66" s="431" t="s">
        <v>20</v>
      </c>
      <c r="E66" s="431" t="s">
        <v>20</v>
      </c>
      <c r="F66" s="431" t="s">
        <v>20</v>
      </c>
      <c r="G66" s="431"/>
      <c r="H66" s="431"/>
      <c r="I66" s="431"/>
      <c r="J66" s="431"/>
      <c r="K66" s="431"/>
      <c r="L66" s="431"/>
      <c r="M66" s="431"/>
      <c r="N66" s="463"/>
      <c r="O66" s="529"/>
      <c r="P66" s="498" t="s">
        <v>20</v>
      </c>
      <c r="Q66" s="113" t="s">
        <v>20</v>
      </c>
      <c r="R66" s="463"/>
      <c r="T66" s="367"/>
      <c r="U66" s="81"/>
      <c r="V66" s="81"/>
      <c r="W66" s="81"/>
      <c r="X66" s="113"/>
      <c r="Z66" s="410"/>
      <c r="AA66" s="410"/>
      <c r="AB66" s="410"/>
      <c r="AD66" s="536"/>
    </row>
    <row r="67" spans="2:30">
      <c r="B67" s="453" t="s">
        <v>112</v>
      </c>
      <c r="C67" s="434" t="s">
        <v>20</v>
      </c>
      <c r="D67" s="434" t="s">
        <v>20</v>
      </c>
      <c r="E67" s="434" t="s">
        <v>20</v>
      </c>
      <c r="F67" s="434" t="s">
        <v>20</v>
      </c>
      <c r="G67" s="434">
        <v>6.8570000000000002</v>
      </c>
      <c r="H67" s="434">
        <v>7.3650000000000002</v>
      </c>
      <c r="I67" s="434">
        <v>7.53</v>
      </c>
      <c r="J67" s="434">
        <v>7.2</v>
      </c>
      <c r="K67" s="427">
        <v>6.8432671081677707</v>
      </c>
      <c r="L67" s="427">
        <v>7.2267389340560069</v>
      </c>
      <c r="M67" s="427">
        <v>7.3668936265208167</v>
      </c>
      <c r="N67" s="427"/>
      <c r="O67" s="525">
        <v>6.0429878668705621</v>
      </c>
      <c r="P67" s="499" t="s">
        <v>20</v>
      </c>
      <c r="Q67" s="202" t="s">
        <v>20</v>
      </c>
      <c r="R67" s="427"/>
      <c r="T67" s="367"/>
      <c r="U67" s="381"/>
      <c r="V67" s="378"/>
      <c r="W67" s="378"/>
      <c r="X67" s="198"/>
      <c r="Z67" s="410"/>
      <c r="AA67" s="410"/>
      <c r="AB67" s="410"/>
      <c r="AD67" s="536"/>
    </row>
    <row r="68" spans="2:30">
      <c r="B68" s="453" t="s">
        <v>113</v>
      </c>
      <c r="C68" s="434" t="s">
        <v>20</v>
      </c>
      <c r="D68" s="434" t="s">
        <v>20</v>
      </c>
      <c r="E68" s="434" t="s">
        <v>20</v>
      </c>
      <c r="F68" s="434" t="s">
        <v>20</v>
      </c>
      <c r="G68" s="434">
        <v>4.9219999999999997</v>
      </c>
      <c r="H68" s="434">
        <v>5.2039999999999997</v>
      </c>
      <c r="I68" s="434">
        <v>5.5030000000000001</v>
      </c>
      <c r="J68" s="434">
        <v>5.3</v>
      </c>
      <c r="K68" s="427">
        <v>5.2980132450331121</v>
      </c>
      <c r="L68" s="427">
        <v>5.5329719963866308</v>
      </c>
      <c r="M68" s="427">
        <v>6.1390780221006809</v>
      </c>
      <c r="N68" s="427"/>
      <c r="O68" s="525">
        <v>5.9282252660366401</v>
      </c>
      <c r="P68" s="499" t="s">
        <v>20</v>
      </c>
      <c r="Q68" s="202" t="s">
        <v>20</v>
      </c>
      <c r="R68" s="427"/>
      <c r="T68" s="367"/>
      <c r="U68" s="381"/>
      <c r="V68" s="378"/>
      <c r="W68" s="378"/>
      <c r="X68" s="198"/>
      <c r="Z68" s="410"/>
      <c r="AA68" s="410"/>
      <c r="AB68" s="410"/>
      <c r="AD68" s="536"/>
    </row>
    <row r="69" spans="2:30">
      <c r="B69" s="448" t="s">
        <v>68</v>
      </c>
      <c r="C69" s="435" t="s">
        <v>20</v>
      </c>
      <c r="D69" s="435" t="s">
        <v>20</v>
      </c>
      <c r="E69" s="435" t="s">
        <v>20</v>
      </c>
      <c r="F69" s="435" t="s">
        <v>20</v>
      </c>
      <c r="G69" s="435">
        <v>266.738</v>
      </c>
      <c r="H69" s="435">
        <v>274.596</v>
      </c>
      <c r="I69" s="435">
        <v>262.71254867680494</v>
      </c>
      <c r="J69" s="435">
        <v>274</v>
      </c>
      <c r="K69" s="496">
        <v>270</v>
      </c>
      <c r="L69" s="496">
        <v>280</v>
      </c>
      <c r="M69" s="496">
        <v>267</v>
      </c>
      <c r="N69" s="580"/>
      <c r="O69" s="525">
        <v>287.53690114846597</v>
      </c>
      <c r="P69" s="500" t="s">
        <v>20</v>
      </c>
      <c r="Q69" s="114" t="s">
        <v>20</v>
      </c>
      <c r="R69" s="454"/>
      <c r="T69" s="367"/>
      <c r="U69" s="83"/>
      <c r="V69" s="380"/>
      <c r="W69" s="380"/>
      <c r="X69" s="216"/>
      <c r="Z69" s="410"/>
      <c r="AA69" s="410"/>
      <c r="AB69" s="410"/>
      <c r="AD69" s="536"/>
    </row>
    <row r="70" spans="2:30">
      <c r="B70" s="448" t="s">
        <v>69</v>
      </c>
      <c r="C70" s="429" t="s">
        <v>20</v>
      </c>
      <c r="D70" s="429" t="s">
        <v>20</v>
      </c>
      <c r="E70" s="429" t="s">
        <v>20</v>
      </c>
      <c r="F70" s="429" t="s">
        <v>20</v>
      </c>
      <c r="G70" s="429">
        <v>17187.707999999999</v>
      </c>
      <c r="H70" s="429">
        <v>17538.09</v>
      </c>
      <c r="I70" s="429">
        <v>16853.346401035618</v>
      </c>
      <c r="J70" s="429">
        <v>17448</v>
      </c>
      <c r="K70" s="496">
        <v>17025.512739750498</v>
      </c>
      <c r="L70" s="496">
        <v>17538</v>
      </c>
      <c r="M70" s="496">
        <v>16673</v>
      </c>
      <c r="N70" s="580"/>
      <c r="O70" s="525">
        <v>27058.254080471968</v>
      </c>
      <c r="P70" s="496" t="s">
        <v>20</v>
      </c>
      <c r="Q70" s="216" t="s">
        <v>20</v>
      </c>
      <c r="R70" s="454"/>
      <c r="T70" s="367"/>
      <c r="U70" s="380"/>
      <c r="V70" s="380"/>
      <c r="W70" s="380"/>
      <c r="X70" s="216"/>
      <c r="Z70" s="410"/>
      <c r="AA70" s="410"/>
      <c r="AB70" s="410"/>
      <c r="AD70" s="536"/>
    </row>
    <row r="71" spans="2:30">
      <c r="B71" s="448" t="s">
        <v>21</v>
      </c>
      <c r="C71" s="430" t="s">
        <v>20</v>
      </c>
      <c r="D71" s="430" t="s">
        <v>20</v>
      </c>
      <c r="E71" s="430" t="s">
        <v>20</v>
      </c>
      <c r="F71" s="430" t="s">
        <v>20</v>
      </c>
      <c r="G71" s="430">
        <v>0.35049999999999998</v>
      </c>
      <c r="H71" s="430">
        <v>0.25159999999999999</v>
      </c>
      <c r="I71" s="430">
        <v>0.27860000000000001</v>
      </c>
      <c r="J71" s="430">
        <v>0.28799999999999998</v>
      </c>
      <c r="K71" s="456">
        <v>0.30299999999999999</v>
      </c>
      <c r="L71" s="456">
        <v>0.29699999999999999</v>
      </c>
      <c r="M71" s="456">
        <v>0.315</v>
      </c>
      <c r="N71" s="455"/>
      <c r="O71" s="526">
        <v>0.34914332915765123</v>
      </c>
      <c r="P71" s="497" t="s">
        <v>20</v>
      </c>
      <c r="Q71" s="115" t="s">
        <v>20</v>
      </c>
      <c r="R71" s="455"/>
      <c r="T71" s="367"/>
      <c r="U71" s="80"/>
      <c r="V71" s="389"/>
      <c r="W71" s="389"/>
      <c r="X71" s="350"/>
      <c r="Z71" s="410"/>
      <c r="AA71" s="410"/>
      <c r="AB71" s="411"/>
      <c r="AD71" s="536"/>
    </row>
    <row r="72" spans="2:30" s="186" customFormat="1">
      <c r="B72" s="448" t="s">
        <v>119</v>
      </c>
      <c r="C72" s="456" t="s">
        <v>20</v>
      </c>
      <c r="D72" s="456" t="s">
        <v>20</v>
      </c>
      <c r="E72" s="456" t="s">
        <v>20</v>
      </c>
      <c r="F72" s="456" t="s">
        <v>20</v>
      </c>
      <c r="G72" s="457">
        <v>1392.372548718477</v>
      </c>
      <c r="H72" s="457">
        <v>1436</v>
      </c>
      <c r="I72" s="457">
        <v>1634.5034752665879</v>
      </c>
      <c r="J72" s="457">
        <v>1628</v>
      </c>
      <c r="K72" s="434">
        <v>1741.720601432736</v>
      </c>
      <c r="L72" s="434">
        <v>1904.6198855186267</v>
      </c>
      <c r="M72" s="434">
        <v>2251.9760215661413</v>
      </c>
      <c r="N72" s="454"/>
      <c r="O72" s="541" t="s">
        <v>20</v>
      </c>
      <c r="P72" s="509" t="s">
        <v>20</v>
      </c>
      <c r="Q72" s="350" t="s">
        <v>20</v>
      </c>
      <c r="R72" s="454"/>
      <c r="T72" s="367"/>
      <c r="U72" s="258"/>
      <c r="V72" s="380"/>
      <c r="W72" s="380"/>
      <c r="X72" s="216"/>
      <c r="Z72" s="410"/>
      <c r="AA72" s="410"/>
      <c r="AB72" s="410"/>
      <c r="AD72" s="536"/>
    </row>
    <row r="73" spans="2:30">
      <c r="B73" s="448"/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28"/>
      <c r="O73" s="526"/>
      <c r="P73" s="497"/>
      <c r="Q73" s="115"/>
      <c r="R73" s="428"/>
      <c r="T73" s="367"/>
      <c r="U73" s="80"/>
      <c r="V73" s="80"/>
      <c r="W73" s="80"/>
      <c r="X73" s="115"/>
      <c r="Z73" s="410"/>
      <c r="AA73" s="410"/>
      <c r="AB73" s="410"/>
      <c r="AD73" s="536"/>
    </row>
    <row r="74" spans="2:30" ht="13.5" thickBot="1">
      <c r="B74" s="447" t="s">
        <v>12</v>
      </c>
      <c r="C74" s="451" t="s">
        <v>61</v>
      </c>
      <c r="D74" s="451" t="s">
        <v>82</v>
      </c>
      <c r="E74" s="451" t="s">
        <v>101</v>
      </c>
      <c r="F74" s="451" t="s">
        <v>103</v>
      </c>
      <c r="G74" s="451" t="s">
        <v>106</v>
      </c>
      <c r="H74" s="451" t="s">
        <v>121</v>
      </c>
      <c r="I74" s="451" t="s">
        <v>124</v>
      </c>
      <c r="J74" s="451" t="s">
        <v>137</v>
      </c>
      <c r="K74" s="451" t="s">
        <v>144</v>
      </c>
      <c r="L74" s="451" t="s">
        <v>144</v>
      </c>
      <c r="M74" s="451" t="s">
        <v>146</v>
      </c>
      <c r="N74" s="476"/>
      <c r="O74" s="514" t="s">
        <v>147</v>
      </c>
      <c r="P74" s="502" t="s">
        <v>102</v>
      </c>
      <c r="Q74" s="351" t="s">
        <v>138</v>
      </c>
      <c r="R74" s="476"/>
      <c r="T74" s="367"/>
      <c r="U74" s="387"/>
      <c r="V74" s="387"/>
      <c r="W74" s="387"/>
      <c r="X74" s="159"/>
      <c r="Z74" s="410"/>
      <c r="AA74" s="410"/>
      <c r="AB74" s="410"/>
      <c r="AD74" s="536"/>
    </row>
    <row r="75" spans="2:30">
      <c r="B75" s="448" t="s">
        <v>41</v>
      </c>
      <c r="C75" s="429" t="s">
        <v>20</v>
      </c>
      <c r="D75" s="429" t="s">
        <v>20</v>
      </c>
      <c r="E75" s="429" t="s">
        <v>20</v>
      </c>
      <c r="F75" s="429" t="s">
        <v>20</v>
      </c>
      <c r="G75" s="429">
        <v>333.80546977616603</v>
      </c>
      <c r="H75" s="429">
        <v>313.20429015572603</v>
      </c>
      <c r="I75" s="429">
        <v>302.36351702267899</v>
      </c>
      <c r="J75" s="429">
        <v>326</v>
      </c>
      <c r="K75" s="427">
        <v>296.35911920529799</v>
      </c>
      <c r="L75" s="427">
        <v>302.46344625112914</v>
      </c>
      <c r="M75" s="427">
        <v>317.88095434758344</v>
      </c>
      <c r="N75" s="427"/>
      <c r="O75" s="525">
        <v>321.4183866717683</v>
      </c>
      <c r="P75" s="580" t="s">
        <v>20</v>
      </c>
      <c r="Q75" s="216">
        <v>1275.3732769545711</v>
      </c>
      <c r="R75" s="427"/>
      <c r="T75" s="367"/>
      <c r="U75" s="380"/>
      <c r="V75" s="375"/>
      <c r="W75" s="375"/>
      <c r="X75" s="106"/>
      <c r="Z75" s="410"/>
      <c r="AA75" s="410"/>
      <c r="AB75" s="410"/>
      <c r="AD75" s="536"/>
    </row>
    <row r="76" spans="2:30">
      <c r="B76" s="448" t="s">
        <v>45</v>
      </c>
      <c r="C76" s="429" t="s">
        <v>20</v>
      </c>
      <c r="D76" s="429" t="s">
        <v>20</v>
      </c>
      <c r="E76" s="429" t="s">
        <v>20</v>
      </c>
      <c r="F76" s="429" t="s">
        <v>20</v>
      </c>
      <c r="G76" s="429">
        <v>313.31600353561998</v>
      </c>
      <c r="H76" s="429">
        <v>307.11115154019802</v>
      </c>
      <c r="I76" s="429">
        <v>303.20328283414801</v>
      </c>
      <c r="J76" s="429">
        <v>293</v>
      </c>
      <c r="K76" s="427">
        <v>290.28141280353196</v>
      </c>
      <c r="L76" s="427">
        <v>298.19360772357726</v>
      </c>
      <c r="M76" s="427">
        <v>300.12212746958363</v>
      </c>
      <c r="N76" s="427"/>
      <c r="O76" s="525">
        <v>290.20377490567893</v>
      </c>
      <c r="P76" s="580" t="s">
        <v>20</v>
      </c>
      <c r="Q76" s="524">
        <v>1216.6304379099661</v>
      </c>
      <c r="R76" s="427"/>
      <c r="T76" s="367"/>
      <c r="U76" s="380"/>
      <c r="V76" s="375"/>
      <c r="W76" s="375"/>
      <c r="X76" s="106"/>
      <c r="Z76" s="410"/>
      <c r="AA76" s="410"/>
      <c r="AB76" s="410"/>
      <c r="AD76" s="536"/>
    </row>
    <row r="77" spans="2:30">
      <c r="B77" s="448" t="s">
        <v>93</v>
      </c>
      <c r="C77" s="434" t="s">
        <v>20</v>
      </c>
      <c r="D77" s="434" t="s">
        <v>20</v>
      </c>
      <c r="E77" s="434" t="s">
        <v>20</v>
      </c>
      <c r="F77" s="434" t="s">
        <v>20</v>
      </c>
      <c r="G77" s="434">
        <v>2.8479999999999999</v>
      </c>
      <c r="H77" s="434">
        <v>2.8130000000000002</v>
      </c>
      <c r="I77" s="434">
        <v>2.7709999999999999</v>
      </c>
      <c r="J77" s="434">
        <v>2.8</v>
      </c>
      <c r="K77" s="434">
        <v>2.8</v>
      </c>
      <c r="L77" s="434">
        <v>2.779372</v>
      </c>
      <c r="M77" s="434">
        <v>2.7781030000000002</v>
      </c>
      <c r="N77" s="454"/>
      <c r="O77" s="527">
        <v>2.7389190000000001</v>
      </c>
      <c r="P77" s="499" t="s">
        <v>20</v>
      </c>
      <c r="Q77" s="202">
        <v>2.8</v>
      </c>
      <c r="R77" s="454"/>
      <c r="T77" s="367"/>
      <c r="U77" s="381"/>
      <c r="V77" s="381"/>
      <c r="W77" s="381"/>
      <c r="X77" s="202"/>
      <c r="Z77" s="410"/>
      <c r="AA77" s="410"/>
      <c r="AB77" s="410"/>
      <c r="AD77" s="536"/>
    </row>
    <row r="78" spans="2:30">
      <c r="B78" s="448" t="s">
        <v>5</v>
      </c>
      <c r="C78" s="431"/>
      <c r="D78" s="431"/>
      <c r="E78" s="431"/>
      <c r="F78" s="431"/>
      <c r="G78" s="431"/>
      <c r="H78" s="431"/>
      <c r="I78" s="431"/>
      <c r="J78" s="431"/>
      <c r="K78" s="431"/>
      <c r="L78" s="431"/>
      <c r="M78" s="431"/>
      <c r="N78" s="463"/>
      <c r="O78" s="529"/>
      <c r="P78" s="498"/>
      <c r="Q78" s="113"/>
      <c r="R78" s="463"/>
      <c r="T78" s="367"/>
      <c r="U78" s="81"/>
      <c r="V78" s="81"/>
      <c r="W78" s="81"/>
      <c r="X78" s="113"/>
      <c r="Z78" s="410"/>
      <c r="AA78" s="410"/>
      <c r="AB78" s="410"/>
      <c r="AD78" s="536"/>
    </row>
    <row r="79" spans="2:30">
      <c r="B79" s="453" t="s">
        <v>94</v>
      </c>
      <c r="C79" s="434" t="s">
        <v>20</v>
      </c>
      <c r="D79" s="434" t="s">
        <v>20</v>
      </c>
      <c r="E79" s="434" t="s">
        <v>20</v>
      </c>
      <c r="F79" s="434" t="s">
        <v>20</v>
      </c>
      <c r="G79" s="434">
        <v>2.4009999999999998</v>
      </c>
      <c r="H79" s="434">
        <v>2.391</v>
      </c>
      <c r="I79" s="434">
        <v>2.3769999999999998</v>
      </c>
      <c r="J79" s="434">
        <v>2.4</v>
      </c>
      <c r="K79" s="434">
        <v>2.5</v>
      </c>
      <c r="L79" s="434">
        <v>2.4790000000000001</v>
      </c>
      <c r="M79" s="434">
        <v>2.4689999999999999</v>
      </c>
      <c r="N79" s="454"/>
      <c r="O79" s="527">
        <v>2.4514969999999998</v>
      </c>
      <c r="P79" s="499" t="s">
        <v>20</v>
      </c>
      <c r="Q79" s="202" t="s">
        <v>20</v>
      </c>
      <c r="R79" s="454"/>
      <c r="T79" s="367"/>
      <c r="U79" s="381"/>
      <c r="V79" s="381"/>
      <c r="W79" s="381"/>
      <c r="X79" s="202"/>
      <c r="Z79" s="410"/>
      <c r="AA79" s="410"/>
      <c r="AB79" s="410"/>
      <c r="AD79" s="536"/>
    </row>
    <row r="80" spans="2:30">
      <c r="B80" s="453" t="s">
        <v>95</v>
      </c>
      <c r="C80" s="434" t="s">
        <v>20</v>
      </c>
      <c r="D80" s="434" t="s">
        <v>20</v>
      </c>
      <c r="E80" s="434" t="s">
        <v>20</v>
      </c>
      <c r="F80" s="434" t="s">
        <v>20</v>
      </c>
      <c r="G80" s="434">
        <v>0.44700000000000001</v>
      </c>
      <c r="H80" s="434">
        <v>0.42199999999999999</v>
      </c>
      <c r="I80" s="434">
        <v>0.39400000000000002</v>
      </c>
      <c r="J80" s="434">
        <v>0.4</v>
      </c>
      <c r="K80" s="434">
        <v>0.3</v>
      </c>
      <c r="L80" s="434">
        <v>0.29899999999999999</v>
      </c>
      <c r="M80" s="434">
        <v>0.26900000000000002</v>
      </c>
      <c r="N80" s="454"/>
      <c r="O80" s="527">
        <v>0.23950199999999999</v>
      </c>
      <c r="P80" s="499" t="s">
        <v>20</v>
      </c>
      <c r="Q80" s="202" t="s">
        <v>20</v>
      </c>
      <c r="R80" s="454"/>
      <c r="T80" s="367"/>
      <c r="U80" s="381"/>
      <c r="V80" s="381"/>
      <c r="W80" s="381"/>
      <c r="X80" s="202"/>
      <c r="Z80" s="410"/>
      <c r="AA80" s="410"/>
      <c r="AB80" s="410"/>
      <c r="AD80" s="536"/>
    </row>
    <row r="81" spans="2:30">
      <c r="B81" s="448" t="s">
        <v>114</v>
      </c>
      <c r="C81" s="434" t="s">
        <v>20</v>
      </c>
      <c r="D81" s="434" t="s">
        <v>20</v>
      </c>
      <c r="E81" s="434" t="s">
        <v>20</v>
      </c>
      <c r="F81" s="434" t="s">
        <v>20</v>
      </c>
      <c r="G81" s="434">
        <v>30.222999999999999</v>
      </c>
      <c r="H81" s="434">
        <v>31.358000000000001</v>
      </c>
      <c r="I81" s="434">
        <v>31.273</v>
      </c>
      <c r="J81" s="434">
        <v>30.6</v>
      </c>
      <c r="K81" s="427">
        <v>30.132450331125828</v>
      </c>
      <c r="L81" s="427">
        <v>30.37488708220415</v>
      </c>
      <c r="M81" s="427">
        <v>30.472150909699742</v>
      </c>
      <c r="N81" s="427"/>
      <c r="O81" s="525">
        <v>30.073066495495137</v>
      </c>
      <c r="P81" s="499" t="s">
        <v>20</v>
      </c>
      <c r="Q81" s="202" t="s">
        <v>20</v>
      </c>
      <c r="R81" s="427"/>
      <c r="T81" s="367"/>
      <c r="U81" s="381"/>
      <c r="V81" s="378"/>
      <c r="W81" s="378"/>
      <c r="X81" s="198"/>
      <c r="Z81" s="410"/>
      <c r="AA81" s="410"/>
      <c r="AB81" s="410"/>
      <c r="AD81" s="536"/>
    </row>
    <row r="82" spans="2:30">
      <c r="B82" s="448" t="s">
        <v>71</v>
      </c>
      <c r="C82" s="429" t="s">
        <v>20</v>
      </c>
      <c r="D82" s="429" t="s">
        <v>20</v>
      </c>
      <c r="E82" s="429" t="s">
        <v>20</v>
      </c>
      <c r="F82" s="429" t="s">
        <v>20</v>
      </c>
      <c r="G82" s="429">
        <v>3137.0520000000001</v>
      </c>
      <c r="H82" s="429">
        <v>2819.3020000000001</v>
      </c>
      <c r="I82" s="429">
        <v>2356.9189999999999</v>
      </c>
      <c r="J82" s="427">
        <v>2763.1884041511794</v>
      </c>
      <c r="K82" s="429">
        <v>2633</v>
      </c>
      <c r="L82" s="429">
        <v>2503</v>
      </c>
      <c r="M82" s="429">
        <v>2040</v>
      </c>
      <c r="N82" s="427"/>
      <c r="O82" s="525">
        <v>2422.3298315619863</v>
      </c>
      <c r="P82" s="496" t="s">
        <v>20</v>
      </c>
      <c r="Q82" s="202" t="s">
        <v>20</v>
      </c>
      <c r="R82" s="427"/>
      <c r="T82" s="367"/>
      <c r="U82" s="375"/>
      <c r="V82" s="380"/>
      <c r="W82" s="380"/>
      <c r="X82" s="216"/>
      <c r="Z82" s="410"/>
      <c r="AA82" s="410"/>
      <c r="AB82" s="410"/>
      <c r="AD82" s="536"/>
    </row>
    <row r="83" spans="2:30" ht="13.5" thickBot="1">
      <c r="B83" s="449"/>
      <c r="C83" s="437"/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76"/>
      <c r="O83" s="484"/>
      <c r="P83" s="503"/>
      <c r="Q83" s="116"/>
      <c r="R83" s="476"/>
      <c r="T83" s="367"/>
      <c r="U83" s="86"/>
      <c r="V83" s="86"/>
      <c r="W83" s="86"/>
      <c r="X83" s="116"/>
      <c r="Z83" s="410"/>
      <c r="AA83" s="410"/>
      <c r="AB83" s="410"/>
      <c r="AD83" s="536"/>
    </row>
    <row r="84" spans="2:30">
      <c r="B84" s="448" t="s">
        <v>96</v>
      </c>
      <c r="C84" s="434" t="s">
        <v>20</v>
      </c>
      <c r="D84" s="434" t="s">
        <v>20</v>
      </c>
      <c r="E84" s="434" t="s">
        <v>20</v>
      </c>
      <c r="F84" s="434" t="s">
        <v>20</v>
      </c>
      <c r="G84" s="434">
        <v>2.2309999999999999</v>
      </c>
      <c r="H84" s="434">
        <v>2.2189999999999999</v>
      </c>
      <c r="I84" s="434">
        <v>2.254</v>
      </c>
      <c r="J84" s="434">
        <v>2.2999999999999998</v>
      </c>
      <c r="K84" s="434">
        <v>2.302</v>
      </c>
      <c r="L84" s="434">
        <v>2.3290000000000002</v>
      </c>
      <c r="M84" s="499">
        <v>2.2999999999999998</v>
      </c>
      <c r="N84" s="454"/>
      <c r="O84" s="516">
        <v>2.2999999999999998</v>
      </c>
      <c r="P84" s="499" t="s">
        <v>20</v>
      </c>
      <c r="Q84" s="202">
        <v>2.2999999999999998</v>
      </c>
      <c r="R84" s="454"/>
      <c r="T84" s="367"/>
      <c r="U84" s="381"/>
      <c r="V84" s="381"/>
      <c r="W84" s="381"/>
      <c r="X84" s="202"/>
      <c r="Z84" s="410"/>
      <c r="AA84" s="410"/>
      <c r="AB84" s="410"/>
      <c r="AD84" s="536"/>
    </row>
    <row r="85" spans="2:30">
      <c r="B85" s="448" t="s">
        <v>5</v>
      </c>
      <c r="C85" s="431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63"/>
      <c r="O85" s="529"/>
      <c r="P85" s="498"/>
      <c r="Q85" s="113"/>
      <c r="R85" s="463"/>
      <c r="T85" s="367"/>
      <c r="U85" s="81"/>
      <c r="V85" s="81"/>
      <c r="W85" s="81"/>
      <c r="X85" s="113"/>
      <c r="Z85" s="410"/>
      <c r="AA85" s="410"/>
      <c r="AB85" s="410"/>
      <c r="AD85" s="536"/>
    </row>
    <row r="86" spans="2:30">
      <c r="B86" s="453" t="s">
        <v>97</v>
      </c>
      <c r="C86" s="434" t="s">
        <v>20</v>
      </c>
      <c r="D86" s="434" t="s">
        <v>20</v>
      </c>
      <c r="E86" s="434" t="s">
        <v>20</v>
      </c>
      <c r="F86" s="434" t="s">
        <v>20</v>
      </c>
      <c r="G86" s="434">
        <v>2.2240000000000002</v>
      </c>
      <c r="H86" s="434">
        <v>2.2120000000000002</v>
      </c>
      <c r="I86" s="434">
        <v>2.2469999999999999</v>
      </c>
      <c r="J86" s="434">
        <v>2.2999999999999998</v>
      </c>
      <c r="K86" s="434">
        <v>2.2999999999999998</v>
      </c>
      <c r="L86" s="434">
        <v>2.3244120000000001</v>
      </c>
      <c r="M86" s="434">
        <v>2.3153079999999999</v>
      </c>
      <c r="N86" s="454"/>
      <c r="O86" s="527">
        <v>2.3085580000000001</v>
      </c>
      <c r="P86" s="499" t="s">
        <v>20</v>
      </c>
      <c r="Q86" s="202">
        <v>2.2999999999999998</v>
      </c>
      <c r="R86" s="454"/>
      <c r="T86" s="367"/>
      <c r="U86" s="381"/>
      <c r="V86" s="381"/>
      <c r="W86" s="381"/>
      <c r="X86" s="202"/>
      <c r="Z86" s="410"/>
      <c r="AA86" s="410"/>
      <c r="AB86" s="410"/>
      <c r="AD86" s="536"/>
    </row>
    <row r="87" spans="2:30">
      <c r="B87" s="453" t="s">
        <v>76</v>
      </c>
      <c r="C87" s="434" t="s">
        <v>20</v>
      </c>
      <c r="D87" s="434" t="s">
        <v>20</v>
      </c>
      <c r="E87" s="434" t="s">
        <v>20</v>
      </c>
      <c r="F87" s="434" t="s">
        <v>20</v>
      </c>
      <c r="G87" s="434">
        <v>22.827000000000002</v>
      </c>
      <c r="H87" s="434">
        <v>23.798999999999999</v>
      </c>
      <c r="I87" s="434">
        <v>23.759</v>
      </c>
      <c r="J87" s="434">
        <v>22.7</v>
      </c>
      <c r="K87" s="427">
        <v>22.626931567328917</v>
      </c>
      <c r="L87" s="427">
        <v>23.599819331526646</v>
      </c>
      <c r="M87" s="427">
        <v>23.663355285188079</v>
      </c>
      <c r="N87" s="427"/>
      <c r="O87" s="525">
        <v>23.250769454940322</v>
      </c>
      <c r="P87" s="499" t="s">
        <v>20</v>
      </c>
      <c r="Q87" s="202" t="s">
        <v>20</v>
      </c>
      <c r="R87" s="427"/>
      <c r="T87" s="367"/>
      <c r="U87" s="381"/>
      <c r="V87" s="375"/>
      <c r="W87" s="375"/>
      <c r="X87" s="106"/>
      <c r="Z87" s="410"/>
      <c r="AA87" s="410"/>
      <c r="AB87" s="410"/>
      <c r="AD87" s="536"/>
    </row>
    <row r="88" spans="2:30" ht="13.5" thickBot="1">
      <c r="B88" s="448" t="s">
        <v>98</v>
      </c>
      <c r="C88" s="434" t="s">
        <v>20</v>
      </c>
      <c r="D88" s="434" t="s">
        <v>20</v>
      </c>
      <c r="E88" s="434" t="s">
        <v>20</v>
      </c>
      <c r="F88" s="462" t="s">
        <v>20</v>
      </c>
      <c r="G88" s="462">
        <v>1.95</v>
      </c>
      <c r="H88" s="462">
        <v>1.954</v>
      </c>
      <c r="I88" s="462">
        <v>2.012</v>
      </c>
      <c r="J88" s="462">
        <v>2</v>
      </c>
      <c r="K88" s="434">
        <v>2.1</v>
      </c>
      <c r="L88" s="434">
        <v>2.1160000000000001</v>
      </c>
      <c r="M88" s="499">
        <v>2.1110000000000002</v>
      </c>
      <c r="N88" s="507"/>
      <c r="O88" s="541" t="s">
        <v>20</v>
      </c>
      <c r="P88" s="499" t="s">
        <v>20</v>
      </c>
      <c r="Q88" s="613">
        <v>2</v>
      </c>
      <c r="R88" s="454"/>
      <c r="T88" s="367"/>
      <c r="U88" s="84"/>
      <c r="V88" s="84"/>
      <c r="W88" s="84"/>
      <c r="X88" s="117"/>
      <c r="Z88" s="410"/>
      <c r="AA88" s="410"/>
      <c r="AB88" s="410"/>
      <c r="AD88" s="536"/>
    </row>
    <row r="89" spans="2:30" ht="4.9000000000000004" customHeight="1" thickTop="1" thickBot="1">
      <c r="B89" s="450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544"/>
      <c r="N89" s="545"/>
      <c r="O89" s="546"/>
      <c r="P89" s="436"/>
      <c r="Q89" s="614"/>
      <c r="R89" s="477"/>
      <c r="T89" s="367"/>
      <c r="U89" s="406"/>
      <c r="Z89" s="410"/>
      <c r="AA89" s="410"/>
      <c r="AB89" s="410"/>
      <c r="AD89" s="536"/>
    </row>
    <row r="90" spans="2:30" s="186" customFormat="1" ht="4.9000000000000004" customHeight="1" thickTop="1">
      <c r="B90" s="469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77"/>
      <c r="O90" s="462"/>
      <c r="P90" s="462"/>
      <c r="Q90" s="462"/>
      <c r="R90" s="477"/>
      <c r="U90" s="406"/>
      <c r="Z90" s="410"/>
      <c r="AA90" s="410"/>
      <c r="AB90" s="410"/>
    </row>
    <row r="91" spans="2:30" s="186" customFormat="1" ht="4.9000000000000004" customHeight="1">
      <c r="B91" s="469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77"/>
      <c r="O91" s="462"/>
      <c r="P91" s="462"/>
      <c r="Q91" s="462"/>
      <c r="R91" s="477"/>
      <c r="U91" s="406"/>
      <c r="Z91" s="410"/>
      <c r="AA91" s="410"/>
      <c r="AB91" s="410"/>
    </row>
    <row r="92" spans="2:30" s="186" customFormat="1" ht="4.9000000000000004" customHeight="1">
      <c r="B92" s="469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77"/>
      <c r="O92" s="462"/>
      <c r="P92" s="462"/>
      <c r="Q92" s="462"/>
      <c r="R92" s="477"/>
      <c r="U92" s="406"/>
      <c r="Z92" s="410"/>
      <c r="AA92" s="410"/>
      <c r="AB92" s="410"/>
    </row>
    <row r="93" spans="2:30" s="186" customFormat="1" ht="4.9000000000000004" customHeight="1">
      <c r="B93" s="469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77"/>
      <c r="O93" s="462"/>
      <c r="P93" s="462"/>
      <c r="Q93" s="462"/>
      <c r="R93" s="477"/>
      <c r="U93" s="406"/>
      <c r="Z93" s="410"/>
      <c r="AA93" s="410"/>
      <c r="AB93" s="410"/>
    </row>
    <row r="94" spans="2:30" s="186" customFormat="1" ht="18.75" thickBot="1">
      <c r="B94" s="585" t="s">
        <v>228</v>
      </c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77"/>
      <c r="O94" s="462"/>
      <c r="P94" s="462"/>
      <c r="Q94" s="462"/>
      <c r="R94" s="477"/>
      <c r="U94" s="406"/>
      <c r="Z94" s="410"/>
      <c r="AA94" s="410"/>
      <c r="AB94" s="410"/>
    </row>
    <row r="95" spans="2:30" s="186" customFormat="1" ht="14.25" thickTop="1" thickBot="1">
      <c r="B95" s="426" t="s">
        <v>244</v>
      </c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77"/>
      <c r="O95" s="462"/>
      <c r="P95" s="462"/>
      <c r="Q95" s="462"/>
      <c r="R95" s="477"/>
      <c r="U95" s="406"/>
      <c r="Z95" s="410"/>
      <c r="AA95" s="410"/>
      <c r="AB95" s="410"/>
    </row>
    <row r="96" spans="2:30" s="186" customFormat="1" ht="4.9000000000000004" customHeight="1" thickTop="1" thickBot="1">
      <c r="B96" s="469"/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77"/>
      <c r="N96" s="462"/>
      <c r="O96" s="462"/>
      <c r="P96" s="462"/>
      <c r="Q96" s="477"/>
      <c r="R96" s="462"/>
      <c r="U96" s="406"/>
      <c r="Z96" s="410"/>
      <c r="AA96" s="410"/>
      <c r="AB96" s="410"/>
    </row>
    <row r="97" spans="2:26" s="186" customFormat="1" ht="12.75" customHeight="1" thickTop="1" thickBot="1">
      <c r="B97" s="445" t="s">
        <v>1</v>
      </c>
      <c r="C97" s="425" t="s">
        <v>137</v>
      </c>
      <c r="D97" s="443" t="s">
        <v>147</v>
      </c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Z97" s="410"/>
    </row>
    <row r="98" spans="2:26" s="186" customFormat="1" ht="12.75" customHeight="1">
      <c r="B98" s="446" t="s">
        <v>41</v>
      </c>
      <c r="C98" s="427">
        <v>1740.8944080416297</v>
      </c>
      <c r="D98" s="466">
        <v>1754.2448538350432</v>
      </c>
      <c r="E98" s="427"/>
      <c r="F98" s="427"/>
      <c r="G98" s="427"/>
      <c r="H98" s="427"/>
      <c r="I98" s="427"/>
      <c r="J98" s="427"/>
      <c r="K98" s="427"/>
      <c r="L98" s="427"/>
      <c r="M98" s="427"/>
      <c r="N98" s="427"/>
      <c r="O98" s="427"/>
      <c r="P98" s="427"/>
      <c r="Z98" s="410"/>
    </row>
    <row r="99" spans="2:26" s="186" customFormat="1" ht="12.75" customHeight="1">
      <c r="B99" s="446" t="s">
        <v>221</v>
      </c>
      <c r="C99" s="427">
        <v>550</v>
      </c>
      <c r="D99" s="467">
        <v>551</v>
      </c>
      <c r="E99" s="427"/>
      <c r="F99" s="427"/>
      <c r="G99" s="427"/>
      <c r="H99" s="427"/>
      <c r="I99" s="427"/>
      <c r="J99" s="427"/>
      <c r="K99" s="427"/>
      <c r="L99" s="427"/>
      <c r="M99" s="427"/>
      <c r="N99" s="427"/>
      <c r="O99" s="427"/>
      <c r="P99" s="427"/>
      <c r="Z99" s="410"/>
    </row>
    <row r="100" spans="2:26" s="186" customFormat="1" ht="12.75" customHeight="1">
      <c r="B100" s="446" t="s">
        <v>64</v>
      </c>
      <c r="C100" s="428">
        <v>0.316</v>
      </c>
      <c r="D100" s="468">
        <v>0.314</v>
      </c>
      <c r="E100" s="428"/>
      <c r="F100" s="428"/>
      <c r="G100" s="428"/>
      <c r="H100" s="428"/>
      <c r="I100" s="428"/>
      <c r="J100" s="428"/>
      <c r="K100" s="428"/>
      <c r="L100" s="428"/>
      <c r="M100" s="428"/>
      <c r="N100" s="428"/>
      <c r="O100" s="428"/>
      <c r="P100" s="428"/>
      <c r="Z100" s="410"/>
    </row>
    <row r="101" spans="2:26" s="186" customFormat="1" ht="12.75" customHeight="1">
      <c r="B101" s="446" t="s">
        <v>48</v>
      </c>
      <c r="C101" s="427">
        <v>359.73381614999994</v>
      </c>
      <c r="D101" s="467">
        <v>403.87903310330682</v>
      </c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Z101" s="410"/>
    </row>
    <row r="102" spans="2:26" s="186" customFormat="1" ht="12.75" customHeight="1">
      <c r="B102" s="448" t="s">
        <v>85</v>
      </c>
      <c r="C102" s="427">
        <v>359.73381614999994</v>
      </c>
      <c r="D102" s="467">
        <v>403.87903310330682</v>
      </c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Z102" s="410"/>
    </row>
    <row r="103" spans="2:26" s="186" customFormat="1" ht="12.75" customHeight="1">
      <c r="B103" s="448" t="s">
        <v>84</v>
      </c>
      <c r="C103" s="427">
        <v>190.26618385000006</v>
      </c>
      <c r="D103" s="467">
        <v>147.12096689669318</v>
      </c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Z103" s="410"/>
    </row>
    <row r="104" spans="2:26" s="186" customFormat="1" ht="12.75" customHeight="1">
      <c r="B104" s="448" t="s">
        <v>86</v>
      </c>
      <c r="C104" s="508">
        <v>0.1092922023134273</v>
      </c>
      <c r="D104" s="483">
        <v>8.3865696727035921E-2</v>
      </c>
      <c r="E104" s="455"/>
      <c r="F104" s="455"/>
      <c r="G104" s="455"/>
      <c r="H104" s="455"/>
      <c r="I104" s="455"/>
      <c r="J104" s="455"/>
      <c r="K104" s="455"/>
      <c r="L104" s="455"/>
      <c r="M104" s="455"/>
      <c r="N104" s="455"/>
      <c r="O104" s="455"/>
      <c r="P104" s="455"/>
      <c r="Z104" s="410"/>
    </row>
    <row r="105" spans="2:26" s="186" customFormat="1" ht="12.75" customHeight="1">
      <c r="B105" s="446"/>
      <c r="C105" s="427"/>
      <c r="D105" s="467"/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Z105" s="410"/>
    </row>
    <row r="106" spans="2:26" s="186" customFormat="1" ht="12.75" customHeight="1" thickBot="1">
      <c r="B106" s="447" t="s">
        <v>2</v>
      </c>
      <c r="C106" s="506" t="s">
        <v>137</v>
      </c>
      <c r="D106" s="514" t="s">
        <v>147</v>
      </c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73"/>
      <c r="P106" s="476"/>
      <c r="Z106" s="410"/>
    </row>
    <row r="107" spans="2:26" s="186" customFormat="1" ht="12.75" customHeight="1">
      <c r="B107" s="448" t="s">
        <v>41</v>
      </c>
      <c r="C107" s="427">
        <v>1442.9311293269627</v>
      </c>
      <c r="D107" s="467">
        <v>1446.2868834155161</v>
      </c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Z107" s="410"/>
    </row>
    <row r="108" spans="2:26" s="186" customFormat="1" ht="12.75" customHeight="1">
      <c r="B108" s="446" t="s">
        <v>45</v>
      </c>
      <c r="C108" s="427">
        <v>1091.133696596577</v>
      </c>
      <c r="D108" s="467">
        <v>1109.6324166114439</v>
      </c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Z108" s="410"/>
    </row>
    <row r="109" spans="2:26" s="186" customFormat="1" ht="12.75" customHeight="1">
      <c r="B109" s="448" t="s">
        <v>49</v>
      </c>
      <c r="C109" s="459">
        <v>313.43516120474033</v>
      </c>
      <c r="D109" s="418">
        <v>340.65170435554012</v>
      </c>
      <c r="E109" s="459"/>
      <c r="F109" s="459"/>
      <c r="G109" s="459"/>
      <c r="H109" s="459"/>
      <c r="I109" s="459"/>
      <c r="J109" s="459"/>
      <c r="K109" s="459"/>
      <c r="L109" s="459"/>
      <c r="M109" s="459"/>
      <c r="N109" s="459"/>
      <c r="O109" s="427"/>
      <c r="P109" s="459"/>
      <c r="Z109" s="410"/>
    </row>
    <row r="110" spans="2:26" s="186" customFormat="1" ht="12.75" customHeight="1">
      <c r="B110" s="448" t="s">
        <v>90</v>
      </c>
      <c r="C110" s="454">
        <v>31.220179000005999</v>
      </c>
      <c r="D110" s="470">
        <v>31.342948</v>
      </c>
      <c r="E110" s="454"/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Z110" s="410"/>
    </row>
    <row r="111" spans="2:26" s="186" customFormat="1" ht="12.75" customHeight="1">
      <c r="B111" s="453" t="s">
        <v>178</v>
      </c>
      <c r="C111" s="454">
        <v>18.5</v>
      </c>
      <c r="D111" s="198">
        <v>19.2</v>
      </c>
      <c r="E111" s="454"/>
      <c r="F111" s="454"/>
      <c r="G111" s="454"/>
      <c r="H111" s="454"/>
      <c r="I111" s="454"/>
      <c r="J111" s="454"/>
      <c r="K111" s="454"/>
      <c r="L111" s="454"/>
      <c r="M111" s="454"/>
      <c r="N111" s="454"/>
      <c r="O111" s="454"/>
      <c r="P111" s="454"/>
      <c r="Z111" s="410"/>
    </row>
    <row r="112" spans="2:26" s="186" customFormat="1" ht="12.75" customHeight="1">
      <c r="B112" s="448" t="s">
        <v>65</v>
      </c>
      <c r="C112" s="460">
        <v>11.393512243806942</v>
      </c>
      <c r="D112" s="471">
        <v>11.469880544308959</v>
      </c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Z112" s="410"/>
    </row>
    <row r="113" spans="2:26" s="186" customFormat="1" ht="12.75" customHeight="1">
      <c r="B113" s="448" t="s">
        <v>5</v>
      </c>
      <c r="C113" s="463"/>
      <c r="D113" s="472"/>
      <c r="E113" s="463"/>
      <c r="F113" s="463"/>
      <c r="G113" s="463"/>
      <c r="H113" s="463"/>
      <c r="I113" s="463"/>
      <c r="J113" s="463"/>
      <c r="K113" s="463"/>
      <c r="L113" s="463"/>
      <c r="M113" s="463"/>
      <c r="N113" s="463"/>
      <c r="O113" s="463"/>
      <c r="P113" s="463"/>
      <c r="Z113" s="410"/>
    </row>
    <row r="114" spans="2:26" s="186" customFormat="1" ht="12.75" customHeight="1">
      <c r="B114" s="453" t="s">
        <v>66</v>
      </c>
      <c r="C114" s="454">
        <v>5.9436112723656445</v>
      </c>
      <c r="D114" s="470">
        <v>5.789918548286785</v>
      </c>
      <c r="E114" s="454"/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Z114" s="410"/>
    </row>
    <row r="115" spans="2:26" s="186" customFormat="1" ht="12.75" customHeight="1">
      <c r="B115" s="453" t="s">
        <v>67</v>
      </c>
      <c r="C115" s="454">
        <v>5.4499009714412985</v>
      </c>
      <c r="D115" s="470">
        <v>5.6799619960221754</v>
      </c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Z115" s="410"/>
    </row>
    <row r="116" spans="2:26" s="186" customFormat="1" ht="12.75" customHeight="1">
      <c r="B116" s="448" t="s">
        <v>68</v>
      </c>
      <c r="C116" s="464">
        <v>277</v>
      </c>
      <c r="D116" s="485">
        <v>287.53690114846597</v>
      </c>
      <c r="E116" s="464"/>
      <c r="F116" s="464"/>
      <c r="G116" s="464"/>
      <c r="H116" s="464"/>
      <c r="I116" s="464"/>
      <c r="J116" s="464"/>
      <c r="K116" s="464"/>
      <c r="L116" s="464"/>
      <c r="M116" s="464"/>
      <c r="N116" s="464"/>
      <c r="O116" s="464"/>
      <c r="P116" s="464"/>
      <c r="Z116" s="410"/>
    </row>
    <row r="117" spans="2:26" s="186" customFormat="1" ht="12.75" customHeight="1">
      <c r="B117" s="448" t="s">
        <v>69</v>
      </c>
      <c r="C117" s="427">
        <v>25951.163175075384</v>
      </c>
      <c r="D117" s="441">
        <v>27058.254080471968</v>
      </c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Z117" s="410"/>
    </row>
    <row r="118" spans="2:26" s="186" customFormat="1" ht="12.75" customHeight="1">
      <c r="B118" s="448" t="s">
        <v>21</v>
      </c>
      <c r="C118" s="428">
        <v>0.34737790747005948</v>
      </c>
      <c r="D118" s="442">
        <v>0.34914332915765123</v>
      </c>
      <c r="E118" s="428"/>
      <c r="F118" s="428"/>
      <c r="G118" s="428"/>
      <c r="H118" s="428"/>
      <c r="I118" s="428"/>
      <c r="J118" s="428"/>
      <c r="K118" s="428"/>
      <c r="L118" s="428"/>
      <c r="M118" s="428"/>
      <c r="N118" s="428"/>
      <c r="O118" s="428"/>
      <c r="P118" s="428"/>
      <c r="Z118" s="410"/>
    </row>
    <row r="119" spans="2:26" s="186" customFormat="1" ht="12.75" customHeight="1">
      <c r="B119" s="448" t="s">
        <v>119</v>
      </c>
      <c r="C119" s="489" t="s">
        <v>20</v>
      </c>
      <c r="D119" s="490" t="s">
        <v>20</v>
      </c>
      <c r="E119" s="409"/>
      <c r="F119" s="409"/>
      <c r="G119" s="409"/>
      <c r="H119" s="409"/>
      <c r="I119" s="409"/>
      <c r="J119" s="409"/>
      <c r="K119" s="409"/>
      <c r="L119" s="409"/>
      <c r="M119" s="455"/>
      <c r="N119" s="455"/>
      <c r="O119" s="455"/>
      <c r="P119" s="409"/>
      <c r="Z119" s="410"/>
    </row>
    <row r="120" spans="2:26" s="186" customFormat="1" ht="12.75" customHeight="1">
      <c r="B120" s="448"/>
      <c r="C120" s="428"/>
      <c r="D120" s="468"/>
      <c r="E120" s="428"/>
      <c r="F120" s="428"/>
      <c r="G120" s="428"/>
      <c r="H120" s="428"/>
      <c r="I120" s="428"/>
      <c r="J120" s="428"/>
      <c r="K120" s="428"/>
      <c r="L120" s="428"/>
      <c r="M120" s="428"/>
      <c r="N120" s="428"/>
      <c r="O120" s="428"/>
      <c r="P120" s="428"/>
      <c r="Z120" s="410"/>
    </row>
    <row r="121" spans="2:26" s="186" customFormat="1" ht="12.75" customHeight="1" thickBot="1">
      <c r="B121" s="447" t="s">
        <v>12</v>
      </c>
      <c r="C121" s="506" t="s">
        <v>137</v>
      </c>
      <c r="D121" s="514" t="s">
        <v>147</v>
      </c>
      <c r="E121" s="476"/>
      <c r="F121" s="476"/>
      <c r="G121" s="476"/>
      <c r="H121" s="476"/>
      <c r="I121" s="476"/>
      <c r="J121" s="476"/>
      <c r="K121" s="476"/>
      <c r="L121" s="476"/>
      <c r="M121" s="476"/>
      <c r="N121" s="476"/>
      <c r="O121" s="73"/>
      <c r="P121" s="476"/>
      <c r="Z121" s="410"/>
    </row>
    <row r="122" spans="2:26" s="186" customFormat="1" ht="12.75" customHeight="1">
      <c r="B122" s="448" t="s">
        <v>41</v>
      </c>
      <c r="C122" s="427">
        <v>297.96321028020839</v>
      </c>
      <c r="D122" s="467">
        <v>307.76157801051363</v>
      </c>
      <c r="E122" s="427"/>
      <c r="F122" s="427"/>
      <c r="G122" s="427"/>
      <c r="H122" s="427"/>
      <c r="I122" s="427"/>
      <c r="J122" s="427"/>
      <c r="K122" s="427"/>
      <c r="L122" s="427"/>
      <c r="M122" s="427"/>
      <c r="N122" s="427"/>
      <c r="O122" s="427"/>
      <c r="P122" s="427"/>
      <c r="Z122" s="410"/>
    </row>
    <row r="123" spans="2:26" s="186" customFormat="1" ht="12.75" customHeight="1">
      <c r="B123" s="448" t="s">
        <v>45</v>
      </c>
      <c r="C123" s="427">
        <v>267.57816855428166</v>
      </c>
      <c r="D123" s="467">
        <v>277.85417728718818</v>
      </c>
      <c r="E123" s="427"/>
      <c r="F123" s="427"/>
      <c r="G123" s="427"/>
      <c r="H123" s="427"/>
      <c r="I123" s="427"/>
      <c r="J123" s="427"/>
      <c r="K123" s="427"/>
      <c r="L123" s="427"/>
      <c r="M123" s="427"/>
      <c r="N123" s="427"/>
      <c r="O123" s="427"/>
      <c r="P123" s="427"/>
      <c r="Z123" s="410"/>
    </row>
    <row r="124" spans="2:26" s="186" customFormat="1" ht="12.75" customHeight="1">
      <c r="B124" s="448" t="s">
        <v>93</v>
      </c>
      <c r="C124" s="454">
        <v>2.7543540000000002</v>
      </c>
      <c r="D124" s="470">
        <v>2.6909990000000001</v>
      </c>
      <c r="E124" s="454"/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Z124" s="410"/>
    </row>
    <row r="125" spans="2:26" s="186" customFormat="1" ht="12.75" customHeight="1">
      <c r="B125" s="448" t="s">
        <v>5</v>
      </c>
      <c r="C125" s="463"/>
      <c r="D125" s="467"/>
      <c r="E125" s="463"/>
      <c r="F125" s="463"/>
      <c r="G125" s="463"/>
      <c r="H125" s="463"/>
      <c r="I125" s="463"/>
      <c r="J125" s="463"/>
      <c r="K125" s="463"/>
      <c r="L125" s="427"/>
      <c r="M125" s="463"/>
      <c r="N125" s="463"/>
      <c r="O125" s="463"/>
      <c r="P125" s="427"/>
      <c r="Z125" s="410"/>
    </row>
    <row r="126" spans="2:26" s="186" customFormat="1" ht="12.75" customHeight="1">
      <c r="B126" s="453" t="s">
        <v>94</v>
      </c>
      <c r="C126" s="454">
        <v>2.3950369999999999</v>
      </c>
      <c r="D126" s="470">
        <v>2.4514969999999998</v>
      </c>
      <c r="E126" s="454"/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Z126" s="410"/>
    </row>
    <row r="127" spans="2:26" s="186" customFormat="1" ht="12.75" customHeight="1">
      <c r="B127" s="453" t="s">
        <v>95</v>
      </c>
      <c r="C127" s="454">
        <v>0.359317</v>
      </c>
      <c r="D127" s="470">
        <v>0.23950199999999999</v>
      </c>
      <c r="E127" s="454"/>
      <c r="F127" s="454"/>
      <c r="G127" s="454"/>
      <c r="H127" s="454"/>
      <c r="I127" s="454"/>
      <c r="J127" s="454"/>
      <c r="K127" s="454"/>
      <c r="L127" s="427"/>
      <c r="M127" s="454"/>
      <c r="N127" s="454"/>
      <c r="O127" s="454"/>
      <c r="P127" s="427"/>
      <c r="Z127" s="410"/>
    </row>
    <row r="128" spans="2:26" s="186" customFormat="1" ht="12.75" customHeight="1">
      <c r="B128" s="448" t="s">
        <v>70</v>
      </c>
      <c r="C128" s="454">
        <v>28.037572445224033</v>
      </c>
      <c r="D128" s="467">
        <v>28.813661278505879</v>
      </c>
      <c r="E128" s="454"/>
      <c r="F128" s="454"/>
      <c r="G128" s="454"/>
      <c r="H128" s="454"/>
      <c r="I128" s="454"/>
      <c r="J128" s="454"/>
      <c r="K128" s="454"/>
      <c r="L128" s="427"/>
      <c r="M128" s="454"/>
      <c r="N128" s="454"/>
      <c r="O128" s="454"/>
      <c r="P128" s="427"/>
      <c r="Z128" s="410"/>
    </row>
    <row r="129" spans="2:28" s="186" customFormat="1" ht="12.75" customHeight="1">
      <c r="B129" s="448" t="s">
        <v>71</v>
      </c>
      <c r="C129" s="427">
        <v>2763.1884041511794</v>
      </c>
      <c r="D129" s="441">
        <v>2422.3298315619863</v>
      </c>
      <c r="E129" s="427"/>
      <c r="F129" s="427"/>
      <c r="G129" s="427"/>
      <c r="H129" s="427"/>
      <c r="I129" s="427"/>
      <c r="J129" s="427"/>
      <c r="K129" s="427"/>
      <c r="L129" s="427"/>
      <c r="M129" s="427"/>
      <c r="N129" s="427"/>
      <c r="O129" s="427"/>
      <c r="P129" s="427"/>
      <c r="Z129" s="410"/>
    </row>
    <row r="130" spans="2:28" s="186" customFormat="1" ht="12.75" customHeight="1" thickBot="1">
      <c r="B130" s="449"/>
      <c r="C130" s="473"/>
      <c r="D130" s="486"/>
      <c r="E130" s="476"/>
      <c r="F130" s="476"/>
      <c r="G130" s="476"/>
      <c r="H130" s="476"/>
      <c r="I130" s="476"/>
      <c r="J130" s="476"/>
      <c r="K130" s="476"/>
      <c r="L130" s="427"/>
      <c r="M130" s="476"/>
      <c r="N130" s="476"/>
      <c r="O130" s="476"/>
      <c r="P130" s="427"/>
      <c r="Z130" s="410"/>
    </row>
    <row r="131" spans="2:28" s="186" customFormat="1" ht="12.75" customHeight="1">
      <c r="B131" s="448" t="s">
        <v>96</v>
      </c>
      <c r="C131" s="454">
        <v>2.258731</v>
      </c>
      <c r="D131" s="487">
        <v>2.3085580000000001</v>
      </c>
      <c r="E131" s="454"/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Z131" s="410"/>
    </row>
    <row r="132" spans="2:28" s="186" customFormat="1" ht="12.75" customHeight="1">
      <c r="B132" s="448" t="s">
        <v>5</v>
      </c>
      <c r="C132" s="463"/>
      <c r="D132" s="467"/>
      <c r="E132" s="463"/>
      <c r="F132" s="463"/>
      <c r="G132" s="463"/>
      <c r="H132" s="463"/>
      <c r="I132" s="463"/>
      <c r="J132" s="463"/>
      <c r="K132" s="463"/>
      <c r="L132" s="427"/>
      <c r="M132" s="463"/>
      <c r="N132" s="463"/>
      <c r="O132" s="463"/>
      <c r="P132" s="427"/>
      <c r="Z132" s="410"/>
    </row>
    <row r="133" spans="2:28" s="186" customFormat="1" ht="12.75" customHeight="1">
      <c r="B133" s="453" t="s">
        <v>97</v>
      </c>
      <c r="C133" s="454">
        <v>2.258731</v>
      </c>
      <c r="D133" s="198">
        <v>2.3085580000000001</v>
      </c>
      <c r="E133" s="454"/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Z133" s="410"/>
    </row>
    <row r="134" spans="2:28" s="186" customFormat="1" ht="12.75" customHeight="1" thickBot="1">
      <c r="B134" s="578" t="s">
        <v>72</v>
      </c>
      <c r="C134" s="577">
        <v>20.9</v>
      </c>
      <c r="D134" s="576">
        <v>22.277069604446105</v>
      </c>
      <c r="E134" s="454"/>
      <c r="F134" s="454"/>
      <c r="G134" s="454"/>
      <c r="H134" s="454"/>
      <c r="I134" s="454"/>
      <c r="J134" s="454"/>
      <c r="K134" s="454"/>
      <c r="L134" s="427"/>
      <c r="M134" s="454"/>
      <c r="N134" s="454"/>
      <c r="O134" s="454"/>
      <c r="P134" s="427"/>
      <c r="Z134" s="410"/>
    </row>
    <row r="135" spans="2:28" s="186" customFormat="1" ht="4.9000000000000004" customHeight="1">
      <c r="B135" s="469"/>
      <c r="C135" s="462"/>
      <c r="D135" s="462"/>
      <c r="E135" s="488"/>
      <c r="F135" s="488"/>
      <c r="G135" s="488"/>
      <c r="H135" s="488"/>
      <c r="I135" s="488"/>
      <c r="J135" s="488"/>
      <c r="K135" s="488"/>
      <c r="L135" s="488"/>
      <c r="M135" s="488"/>
      <c r="N135" s="488"/>
      <c r="O135" s="488"/>
      <c r="P135" s="488"/>
      <c r="Z135" s="410"/>
    </row>
    <row r="136" spans="2:28" s="186" customFormat="1" ht="4.9000000000000004" customHeight="1">
      <c r="B136" s="469"/>
      <c r="C136" s="462"/>
      <c r="D136" s="462"/>
      <c r="E136" s="462"/>
      <c r="F136" s="462"/>
      <c r="G136" s="488"/>
      <c r="H136" s="488"/>
      <c r="I136" s="488"/>
      <c r="J136" s="488"/>
      <c r="K136" s="488"/>
      <c r="L136" s="488"/>
      <c r="M136" s="488"/>
      <c r="N136" s="488"/>
      <c r="O136" s="488"/>
      <c r="P136" s="488"/>
      <c r="Q136" s="488"/>
      <c r="R136" s="488"/>
      <c r="AB136" s="410"/>
    </row>
    <row r="137" spans="2:28" s="186" customFormat="1" ht="4.9000000000000004" customHeight="1">
      <c r="B137" s="469"/>
      <c r="C137" s="462"/>
      <c r="D137" s="462"/>
      <c r="E137" s="462"/>
      <c r="F137" s="462"/>
      <c r="G137" s="488"/>
      <c r="H137" s="488"/>
      <c r="I137" s="488"/>
      <c r="J137" s="488"/>
      <c r="K137" s="488"/>
      <c r="L137" s="488"/>
      <c r="M137" s="488"/>
      <c r="N137" s="488"/>
      <c r="O137" s="488"/>
      <c r="P137" s="488"/>
      <c r="Q137" s="488"/>
      <c r="R137" s="488"/>
      <c r="AB137" s="410"/>
    </row>
    <row r="138" spans="2:28" s="186" customFormat="1" ht="9.75" customHeight="1">
      <c r="B138" s="469"/>
      <c r="C138" s="462"/>
      <c r="D138" s="462"/>
      <c r="E138" s="462"/>
      <c r="F138" s="462"/>
      <c r="G138" s="488"/>
      <c r="H138" s="488"/>
      <c r="I138" s="488"/>
      <c r="J138" s="488"/>
      <c r="K138" s="488"/>
      <c r="L138" s="488"/>
      <c r="M138" s="488"/>
      <c r="N138" s="488"/>
      <c r="O138" s="488"/>
      <c r="P138" s="488"/>
      <c r="Q138" s="488"/>
      <c r="R138" s="488"/>
      <c r="AB138" s="410"/>
    </row>
    <row r="139" spans="2:28" s="186" customFormat="1" ht="4.9000000000000004" customHeight="1">
      <c r="B139" s="469"/>
      <c r="C139" s="462"/>
      <c r="D139" s="462"/>
      <c r="E139" s="462"/>
      <c r="F139" s="462"/>
      <c r="G139" s="488"/>
      <c r="H139" s="488"/>
      <c r="I139" s="488"/>
      <c r="J139" s="488"/>
      <c r="K139" s="488"/>
      <c r="L139" s="488"/>
      <c r="M139" s="488"/>
      <c r="N139" s="488"/>
      <c r="O139" s="488"/>
      <c r="P139" s="488"/>
      <c r="Q139" s="488"/>
      <c r="R139" s="488"/>
      <c r="AB139" s="410"/>
    </row>
    <row r="140" spans="2:28" s="186" customFormat="1" ht="18">
      <c r="B140" s="423" t="s">
        <v>120</v>
      </c>
      <c r="C140" s="422"/>
      <c r="D140" s="422"/>
      <c r="E140" s="422"/>
      <c r="F140" s="422"/>
      <c r="G140" s="480"/>
      <c r="H140" s="480"/>
      <c r="I140" s="480"/>
      <c r="J140" s="480"/>
      <c r="K140" s="480"/>
      <c r="L140" s="480"/>
      <c r="M140" s="480"/>
      <c r="N140" s="480"/>
      <c r="O140" s="480"/>
      <c r="P140" s="480"/>
      <c r="Q140" s="480"/>
      <c r="R140" s="480"/>
      <c r="AB140" s="410"/>
    </row>
    <row r="141" spans="2:28" s="186" customFormat="1" ht="15.75" thickBot="1">
      <c r="B141" s="426" t="s">
        <v>89</v>
      </c>
      <c r="C141" s="444"/>
      <c r="D141" s="444"/>
      <c r="E141" s="444"/>
      <c r="F141" s="444"/>
      <c r="G141" s="475"/>
      <c r="H141" s="475"/>
      <c r="I141" s="475"/>
      <c r="J141" s="475"/>
      <c r="K141" s="475"/>
      <c r="L141" s="475"/>
      <c r="M141" s="475"/>
      <c r="N141" s="475"/>
      <c r="O141" s="475"/>
      <c r="P141" s="475"/>
      <c r="Q141" s="475"/>
      <c r="R141" s="475"/>
      <c r="AB141" s="410"/>
    </row>
    <row r="142" spans="2:28" s="186" customFormat="1" ht="12.75" customHeight="1" thickTop="1" thickBot="1">
      <c r="B142" s="445" t="s">
        <v>1</v>
      </c>
      <c r="C142" s="425" t="s">
        <v>137</v>
      </c>
      <c r="D142" s="443" t="s">
        <v>147</v>
      </c>
      <c r="E142" s="478"/>
      <c r="F142" s="478"/>
      <c r="G142" s="478"/>
      <c r="H142" s="478"/>
      <c r="I142" s="479"/>
      <c r="J142" s="479"/>
      <c r="K142" s="479"/>
      <c r="L142" s="479"/>
      <c r="M142" s="479"/>
      <c r="N142" s="479"/>
      <c r="O142" s="479"/>
      <c r="P142" s="479"/>
      <c r="Z142" s="410"/>
    </row>
    <row r="143" spans="2:28" s="186" customFormat="1" ht="12.75" customHeight="1">
      <c r="B143" s="446" t="s">
        <v>41</v>
      </c>
      <c r="C143" s="466">
        <v>1942.918624251274</v>
      </c>
      <c r="D143" s="466">
        <v>1830.9204661233184</v>
      </c>
      <c r="E143" s="478"/>
      <c r="F143" s="478"/>
      <c r="G143" s="478"/>
      <c r="H143" s="478"/>
      <c r="I143" s="427"/>
      <c r="J143" s="427"/>
      <c r="K143" s="427"/>
      <c r="L143" s="427"/>
      <c r="M143" s="427"/>
      <c r="N143" s="427"/>
      <c r="O143" s="427"/>
      <c r="P143" s="427"/>
      <c r="Z143" s="410"/>
    </row>
    <row r="144" spans="2:28" s="186" customFormat="1" ht="12.75" customHeight="1">
      <c r="B144" s="446" t="s">
        <v>4</v>
      </c>
      <c r="C144" s="525">
        <v>613.82542123292717</v>
      </c>
      <c r="D144" s="525">
        <v>575.08344666280686</v>
      </c>
      <c r="E144" s="478"/>
      <c r="F144" s="478"/>
      <c r="G144" s="478"/>
      <c r="H144" s="478"/>
      <c r="I144" s="427"/>
      <c r="J144" s="427"/>
      <c r="K144" s="427"/>
      <c r="L144" s="427"/>
      <c r="M144" s="427"/>
      <c r="N144" s="427"/>
      <c r="O144" s="427"/>
      <c r="P144" s="427"/>
      <c r="Z144" s="410"/>
    </row>
    <row r="145" spans="2:26" s="186" customFormat="1" ht="12.75" customHeight="1">
      <c r="B145" s="446" t="s">
        <v>64</v>
      </c>
      <c r="C145" s="526">
        <v>0.31592955750757284</v>
      </c>
      <c r="D145" s="526">
        <v>0.31409526372298091</v>
      </c>
      <c r="E145" s="478"/>
      <c r="F145" s="478"/>
      <c r="G145" s="478"/>
      <c r="H145" s="478"/>
      <c r="I145" s="428"/>
      <c r="J145" s="428"/>
      <c r="K145" s="428"/>
      <c r="L145" s="428"/>
      <c r="M145" s="428"/>
      <c r="N145" s="428"/>
      <c r="O145" s="428"/>
      <c r="P145" s="428"/>
      <c r="Z145" s="410"/>
    </row>
    <row r="146" spans="2:26" s="186" customFormat="1" ht="12.75" customHeight="1">
      <c r="B146" s="446" t="s">
        <v>48</v>
      </c>
      <c r="C146" s="525">
        <v>401.47956587273103</v>
      </c>
      <c r="D146" s="525">
        <v>421.5320261195854</v>
      </c>
      <c r="E146" s="478"/>
      <c r="F146" s="478"/>
      <c r="G146" s="478"/>
      <c r="H146" s="478"/>
      <c r="I146" s="427"/>
      <c r="J146" s="427"/>
      <c r="K146" s="427"/>
      <c r="L146" s="427"/>
      <c r="M146" s="427"/>
      <c r="N146" s="427"/>
      <c r="O146" s="427"/>
      <c r="P146" s="427"/>
      <c r="Z146" s="410"/>
    </row>
    <row r="147" spans="2:26" s="186" customFormat="1" ht="12.75" customHeight="1">
      <c r="B147" s="448" t="s">
        <v>85</v>
      </c>
      <c r="C147" s="525">
        <v>401.47956587273103</v>
      </c>
      <c r="D147" s="525">
        <v>421.5320261195854</v>
      </c>
      <c r="E147" s="478"/>
      <c r="F147" s="478"/>
      <c r="G147" s="478"/>
      <c r="H147" s="478"/>
      <c r="I147" s="427"/>
      <c r="J147" s="427"/>
      <c r="K147" s="427"/>
      <c r="L147" s="427"/>
      <c r="M147" s="427"/>
      <c r="N147" s="427"/>
      <c r="O147" s="427"/>
      <c r="P147" s="427"/>
      <c r="Z147" s="410"/>
    </row>
    <row r="148" spans="2:26" s="186" customFormat="1" ht="12.75" customHeight="1">
      <c r="B148" s="448" t="s">
        <v>84</v>
      </c>
      <c r="C148" s="525">
        <v>212.34585536019614</v>
      </c>
      <c r="D148" s="525">
        <v>153.55142054322147</v>
      </c>
      <c r="E148" s="478"/>
      <c r="F148" s="478"/>
      <c r="G148" s="478"/>
      <c r="H148" s="478"/>
      <c r="I148" s="427"/>
      <c r="J148" s="427"/>
      <c r="K148" s="427"/>
      <c r="L148" s="427"/>
      <c r="M148" s="427"/>
      <c r="N148" s="427"/>
      <c r="O148" s="427"/>
      <c r="P148" s="427"/>
      <c r="Z148" s="410"/>
    </row>
    <row r="149" spans="2:26" s="186" customFormat="1" ht="12.75" customHeight="1">
      <c r="B149" s="448" t="s">
        <v>86</v>
      </c>
      <c r="C149" s="483">
        <v>0.10929220231342733</v>
      </c>
      <c r="D149" s="483">
        <v>8.3865696727035921E-2</v>
      </c>
      <c r="E149" s="478"/>
      <c r="F149" s="478"/>
      <c r="G149" s="478"/>
      <c r="H149" s="478"/>
      <c r="I149" s="455"/>
      <c r="J149" s="455"/>
      <c r="K149" s="455"/>
      <c r="L149" s="455"/>
      <c r="M149" s="455"/>
      <c r="N149" s="455"/>
      <c r="O149" s="455"/>
      <c r="P149" s="455"/>
      <c r="Z149" s="410"/>
    </row>
    <row r="150" spans="2:26" s="186" customFormat="1" ht="12.75" customHeight="1">
      <c r="B150" s="446"/>
      <c r="C150" s="525"/>
      <c r="D150" s="441"/>
      <c r="E150" s="478"/>
      <c r="F150" s="478"/>
      <c r="G150" s="478"/>
      <c r="H150" s="478"/>
      <c r="I150" s="427"/>
      <c r="J150" s="427"/>
      <c r="K150" s="427"/>
      <c r="L150" s="427"/>
      <c r="M150" s="427"/>
      <c r="N150" s="427"/>
      <c r="O150" s="427"/>
      <c r="P150" s="427"/>
      <c r="Z150" s="410"/>
    </row>
    <row r="151" spans="2:26" s="186" customFormat="1" ht="12.75" customHeight="1" thickBot="1">
      <c r="B151" s="447" t="s">
        <v>2</v>
      </c>
      <c r="C151" s="514" t="s">
        <v>137</v>
      </c>
      <c r="D151" s="452" t="s">
        <v>147</v>
      </c>
      <c r="E151" s="478"/>
      <c r="F151" s="478"/>
      <c r="G151" s="478"/>
      <c r="H151" s="478"/>
      <c r="I151" s="476"/>
      <c r="J151" s="476"/>
      <c r="K151" s="476"/>
      <c r="L151" s="476"/>
      <c r="M151" s="476"/>
      <c r="N151" s="476"/>
      <c r="O151" s="73"/>
      <c r="P151" s="476"/>
      <c r="Z151" s="410"/>
    </row>
    <row r="152" spans="2:26" s="186" customFormat="1" ht="12.75" customHeight="1">
      <c r="B152" s="448" t="s">
        <v>41</v>
      </c>
      <c r="C152" s="525">
        <v>1610.3778332167749</v>
      </c>
      <c r="D152" s="525">
        <v>1509.5020794515501</v>
      </c>
      <c r="E152" s="478"/>
      <c r="F152" s="478"/>
      <c r="G152" s="478"/>
      <c r="H152" s="478"/>
      <c r="I152" s="427"/>
      <c r="J152" s="427"/>
      <c r="K152" s="427"/>
      <c r="L152" s="427"/>
      <c r="M152" s="427"/>
      <c r="N152" s="427"/>
      <c r="O152" s="427"/>
      <c r="P152" s="427"/>
      <c r="Z152" s="410"/>
    </row>
    <row r="153" spans="2:26" s="186" customFormat="1" ht="12.75" customHeight="1">
      <c r="B153" s="446" t="s">
        <v>45</v>
      </c>
      <c r="C153" s="525">
        <v>1217.7556380633359</v>
      </c>
      <c r="D153" s="525">
        <v>1158.132912293446</v>
      </c>
      <c r="E153" s="478"/>
      <c r="F153" s="478"/>
      <c r="G153" s="478"/>
      <c r="H153" s="478"/>
      <c r="I153" s="459"/>
      <c r="J153" s="459"/>
      <c r="K153" s="459"/>
      <c r="L153" s="459"/>
      <c r="M153" s="427"/>
      <c r="N153" s="427"/>
      <c r="O153" s="427"/>
      <c r="P153" s="459"/>
      <c r="Z153" s="410"/>
    </row>
    <row r="154" spans="2:26" s="186" customFormat="1" ht="12.75" customHeight="1">
      <c r="B154" s="448" t="s">
        <v>49</v>
      </c>
      <c r="C154" s="525">
        <v>349.80812701038212</v>
      </c>
      <c r="D154" s="418">
        <v>355.54111842530585</v>
      </c>
      <c r="E154" s="478"/>
      <c r="F154" s="478"/>
      <c r="G154" s="478"/>
      <c r="H154" s="478"/>
      <c r="I154" s="459"/>
      <c r="J154" s="459"/>
      <c r="K154" s="459"/>
      <c r="L154" s="459"/>
      <c r="M154" s="459"/>
      <c r="N154" s="459"/>
      <c r="O154" s="427"/>
      <c r="P154" s="459"/>
      <c r="Z154" s="410"/>
    </row>
    <row r="155" spans="2:26" s="186" customFormat="1" ht="12.75" customHeight="1">
      <c r="B155" s="448" t="s">
        <v>90</v>
      </c>
      <c r="C155" s="525">
        <v>28.004241000000004</v>
      </c>
      <c r="D155" s="527">
        <v>28.585070000000002</v>
      </c>
      <c r="E155" s="478"/>
      <c r="F155" s="478"/>
      <c r="G155" s="478"/>
      <c r="H155" s="478"/>
      <c r="I155" s="454"/>
      <c r="J155" s="454"/>
      <c r="K155" s="454"/>
      <c r="L155" s="454"/>
      <c r="M155" s="454"/>
      <c r="N155" s="454"/>
      <c r="O155" s="454"/>
      <c r="P155" s="454"/>
      <c r="Z155" s="410"/>
    </row>
    <row r="156" spans="2:26" s="186" customFormat="1" ht="12.75" customHeight="1">
      <c r="B156" s="453" t="s">
        <v>178</v>
      </c>
      <c r="C156" s="525">
        <v>13.658234999999999</v>
      </c>
      <c r="D156" s="198">
        <v>13.998301</v>
      </c>
      <c r="E156" s="478"/>
      <c r="F156" s="478"/>
      <c r="G156" s="478"/>
      <c r="H156" s="478"/>
      <c r="I156" s="454"/>
      <c r="J156" s="454"/>
      <c r="K156" s="454"/>
      <c r="L156" s="454"/>
      <c r="M156" s="454"/>
      <c r="N156" s="454"/>
      <c r="O156" s="454"/>
      <c r="P156" s="454"/>
      <c r="Z156" s="410"/>
    </row>
    <row r="157" spans="2:26" s="186" customFormat="1" ht="12.75" customHeight="1">
      <c r="B157" s="448" t="s">
        <v>50</v>
      </c>
      <c r="C157" s="525">
        <v>12.715686277049652</v>
      </c>
      <c r="D157" s="528">
        <v>11.9712131329072</v>
      </c>
      <c r="E157" s="478"/>
      <c r="F157" s="478"/>
      <c r="G157" s="478"/>
      <c r="H157" s="478"/>
      <c r="I157" s="460"/>
      <c r="J157" s="460"/>
      <c r="K157" s="460"/>
      <c r="L157" s="460"/>
      <c r="M157" s="460"/>
      <c r="N157" s="460"/>
      <c r="O157" s="460"/>
      <c r="P157" s="460"/>
      <c r="Z157" s="410"/>
    </row>
    <row r="158" spans="2:26" s="186" customFormat="1" ht="12.75" customHeight="1">
      <c r="B158" s="448" t="s">
        <v>5</v>
      </c>
      <c r="C158" s="525"/>
      <c r="D158" s="529"/>
      <c r="E158" s="463"/>
      <c r="F158" s="463"/>
      <c r="G158" s="463"/>
      <c r="H158" s="463"/>
      <c r="I158" s="463"/>
      <c r="J158" s="463"/>
      <c r="K158" s="463"/>
      <c r="L158" s="463"/>
      <c r="M158" s="463"/>
      <c r="N158" s="463"/>
      <c r="O158" s="463"/>
      <c r="P158" s="463"/>
      <c r="Z158" s="410"/>
    </row>
    <row r="159" spans="2:26" s="186" customFormat="1" ht="12.75" customHeight="1">
      <c r="B159" s="453" t="s">
        <v>112</v>
      </c>
      <c r="C159" s="527">
        <v>6.6333448961902102</v>
      </c>
      <c r="D159" s="527">
        <v>6.0429878668705621</v>
      </c>
      <c r="E159" s="454"/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Z159" s="410"/>
    </row>
    <row r="160" spans="2:26" s="186" customFormat="1" ht="12.75" customHeight="1">
      <c r="B160" s="453" t="s">
        <v>113</v>
      </c>
      <c r="C160" s="527">
        <v>6.0823413808594431</v>
      </c>
      <c r="D160" s="527">
        <v>5.9282252660366401</v>
      </c>
      <c r="E160" s="454"/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Z160" s="410"/>
    </row>
    <row r="161" spans="2:26" s="186" customFormat="1" ht="12.75" customHeight="1">
      <c r="B161" s="448" t="s">
        <v>68</v>
      </c>
      <c r="C161" s="525">
        <v>308.64408887948741</v>
      </c>
      <c r="D161" s="485">
        <v>315.9751482761406</v>
      </c>
      <c r="E161" s="464"/>
      <c r="F161" s="464"/>
      <c r="G161" s="464"/>
      <c r="H161" s="464"/>
      <c r="I161" s="464"/>
      <c r="J161" s="464"/>
      <c r="K161" s="464"/>
      <c r="L161" s="464"/>
      <c r="M161" s="464"/>
      <c r="N161" s="464"/>
      <c r="O161" s="464"/>
      <c r="P161" s="464"/>
      <c r="Z161" s="410"/>
    </row>
    <row r="162" spans="2:26" s="186" customFormat="1" ht="12.75" customHeight="1">
      <c r="B162" s="448" t="s">
        <v>69</v>
      </c>
      <c r="C162" s="525">
        <v>31964.95063961342</v>
      </c>
      <c r="D162" s="524">
        <v>32404.042846103061</v>
      </c>
      <c r="E162" s="427"/>
      <c r="F162" s="427"/>
      <c r="G162" s="427"/>
      <c r="H162" s="427"/>
      <c r="I162" s="427"/>
      <c r="J162" s="427"/>
      <c r="K162" s="427"/>
      <c r="L162" s="427"/>
      <c r="M162" s="427"/>
      <c r="N162" s="427"/>
      <c r="O162" s="427"/>
      <c r="P162" s="427"/>
      <c r="Z162" s="410"/>
    </row>
    <row r="163" spans="2:26" s="186" customFormat="1" ht="12.75" customHeight="1">
      <c r="B163" s="448" t="s">
        <v>21</v>
      </c>
      <c r="C163" s="526">
        <v>0.37926862856352678</v>
      </c>
      <c r="D163" s="442">
        <v>0.36339318529351167</v>
      </c>
      <c r="E163" s="428"/>
      <c r="F163" s="428"/>
      <c r="G163" s="428"/>
      <c r="H163" s="428"/>
      <c r="I163" s="428"/>
      <c r="J163" s="428"/>
      <c r="K163" s="428"/>
      <c r="L163" s="428"/>
      <c r="M163" s="428"/>
      <c r="N163" s="428"/>
      <c r="O163" s="428"/>
      <c r="P163" s="428"/>
      <c r="Z163" s="410"/>
    </row>
    <row r="164" spans="2:26" s="186" customFormat="1" ht="12.75" customHeight="1">
      <c r="B164" s="448" t="s">
        <v>119</v>
      </c>
      <c r="C164" s="535">
        <v>1380.8297992456148</v>
      </c>
      <c r="D164" s="591">
        <v>2003.3439263776136</v>
      </c>
      <c r="E164" s="409"/>
      <c r="F164" s="409"/>
      <c r="G164" s="409"/>
      <c r="H164" s="409"/>
      <c r="I164" s="409"/>
      <c r="J164" s="409"/>
      <c r="K164" s="409"/>
      <c r="L164" s="409"/>
      <c r="M164" s="455"/>
      <c r="N164" s="455"/>
      <c r="O164" s="455"/>
      <c r="P164" s="409"/>
      <c r="Z164" s="410"/>
    </row>
    <row r="165" spans="2:26" s="186" customFormat="1" ht="12.75" customHeight="1">
      <c r="B165" s="448"/>
      <c r="C165" s="526"/>
      <c r="D165" s="442"/>
      <c r="E165" s="428"/>
      <c r="F165" s="428"/>
      <c r="G165" s="428"/>
      <c r="H165" s="428"/>
      <c r="I165" s="428"/>
      <c r="J165" s="428"/>
      <c r="K165" s="428"/>
      <c r="L165" s="428"/>
      <c r="M165" s="428"/>
      <c r="N165" s="428"/>
      <c r="O165" s="428"/>
      <c r="P165" s="428"/>
      <c r="Z165" s="410"/>
    </row>
    <row r="166" spans="2:26" s="186" customFormat="1" ht="12.75" customHeight="1" thickBot="1">
      <c r="B166" s="447" t="s">
        <v>12</v>
      </c>
      <c r="C166" s="514" t="s">
        <v>137</v>
      </c>
      <c r="D166" s="452" t="s">
        <v>147</v>
      </c>
      <c r="E166" s="476"/>
      <c r="F166" s="476"/>
      <c r="G166" s="476"/>
      <c r="H166" s="476"/>
      <c r="I166" s="476"/>
      <c r="J166" s="476"/>
      <c r="K166" s="476"/>
      <c r="L166" s="476"/>
      <c r="M166" s="476"/>
      <c r="N166" s="476"/>
      <c r="O166" s="73"/>
      <c r="P166" s="476"/>
      <c r="Z166" s="410"/>
    </row>
    <row r="167" spans="2:26" s="186" customFormat="1" ht="12.75" customHeight="1">
      <c r="B167" s="448" t="s">
        <v>41</v>
      </c>
      <c r="C167" s="525">
        <v>332.54071465848028</v>
      </c>
      <c r="D167" s="525">
        <v>321.21341022263249</v>
      </c>
      <c r="E167" s="427"/>
      <c r="F167" s="427"/>
      <c r="G167" s="427"/>
      <c r="H167" s="427"/>
      <c r="I167" s="427"/>
      <c r="J167" s="427"/>
      <c r="K167" s="427"/>
      <c r="L167" s="427"/>
      <c r="M167" s="427"/>
      <c r="N167" s="427"/>
      <c r="O167" s="427"/>
      <c r="P167" s="427"/>
      <c r="Z167" s="410"/>
    </row>
    <row r="168" spans="2:26" s="186" customFormat="1" ht="12.75" customHeight="1">
      <c r="B168" s="448" t="s">
        <v>45</v>
      </c>
      <c r="C168" s="525">
        <v>298.62960368284934</v>
      </c>
      <c r="D168" s="525">
        <v>289.99879844641521</v>
      </c>
      <c r="E168" s="427"/>
      <c r="F168" s="427"/>
      <c r="G168" s="427"/>
      <c r="H168" s="427"/>
      <c r="I168" s="427"/>
      <c r="J168" s="427"/>
      <c r="K168" s="427"/>
      <c r="L168" s="427"/>
      <c r="M168" s="427"/>
      <c r="N168" s="427"/>
      <c r="O168" s="427"/>
      <c r="P168" s="427"/>
      <c r="Z168" s="410"/>
    </row>
    <row r="169" spans="2:26" s="186" customFormat="1" ht="12.75" customHeight="1">
      <c r="B169" s="448" t="s">
        <v>93</v>
      </c>
      <c r="C169" s="527">
        <v>2.7543540000000002</v>
      </c>
      <c r="D169" s="527">
        <v>2.6909990000000001</v>
      </c>
      <c r="E169" s="454"/>
      <c r="F169" s="454"/>
      <c r="G169" s="454"/>
      <c r="H169" s="454"/>
      <c r="I169" s="454"/>
      <c r="J169" s="454"/>
      <c r="K169" s="454"/>
      <c r="L169" s="454"/>
      <c r="M169" s="454"/>
      <c r="N169" s="454"/>
      <c r="O169" s="454"/>
      <c r="P169" s="454"/>
      <c r="Z169" s="410"/>
    </row>
    <row r="170" spans="2:26" s="186" customFormat="1" ht="12.75" customHeight="1">
      <c r="B170" s="448" t="s">
        <v>5</v>
      </c>
      <c r="C170" s="529"/>
      <c r="D170" s="525"/>
      <c r="E170" s="463"/>
      <c r="F170" s="463"/>
      <c r="G170" s="463"/>
      <c r="H170" s="463"/>
      <c r="I170" s="463"/>
      <c r="J170" s="463"/>
      <c r="K170" s="463"/>
      <c r="L170" s="463"/>
      <c r="M170" s="463"/>
      <c r="N170" s="463"/>
      <c r="O170" s="463"/>
      <c r="P170" s="463"/>
      <c r="Z170" s="410"/>
    </row>
    <row r="171" spans="2:26" s="186" customFormat="1" ht="12.75" customHeight="1">
      <c r="B171" s="453" t="s">
        <v>94</v>
      </c>
      <c r="C171" s="527">
        <v>2.3950369999999999</v>
      </c>
      <c r="D171" s="527">
        <v>2.4514969999999998</v>
      </c>
      <c r="E171" s="454"/>
      <c r="F171" s="454"/>
      <c r="G171" s="454"/>
      <c r="H171" s="454"/>
      <c r="I171" s="454"/>
      <c r="J171" s="454"/>
      <c r="K171" s="454"/>
      <c r="L171" s="454"/>
      <c r="M171" s="454"/>
      <c r="N171" s="454"/>
      <c r="O171" s="454"/>
      <c r="P171" s="454"/>
      <c r="Z171" s="410"/>
    </row>
    <row r="172" spans="2:26" s="186" customFormat="1" ht="12.75" customHeight="1">
      <c r="B172" s="453" t="s">
        <v>95</v>
      </c>
      <c r="C172" s="527">
        <v>0.359317</v>
      </c>
      <c r="D172" s="527">
        <v>0.23950199999999999</v>
      </c>
      <c r="E172" s="454"/>
      <c r="F172" s="454"/>
      <c r="G172" s="454"/>
      <c r="H172" s="454"/>
      <c r="I172" s="454"/>
      <c r="J172" s="454"/>
      <c r="K172" s="454"/>
      <c r="L172" s="454"/>
      <c r="M172" s="454"/>
      <c r="N172" s="454"/>
      <c r="O172" s="454"/>
      <c r="P172" s="454"/>
      <c r="Z172" s="410"/>
    </row>
    <row r="173" spans="2:26" s="186" customFormat="1" ht="12.75" customHeight="1">
      <c r="B173" s="448" t="s">
        <v>114</v>
      </c>
      <c r="C173" s="527">
        <v>31.291226757342461</v>
      </c>
      <c r="D173" s="525">
        <v>30.073066495495137</v>
      </c>
      <c r="E173" s="454"/>
      <c r="F173" s="454"/>
      <c r="G173" s="454"/>
      <c r="H173" s="454"/>
      <c r="I173" s="427"/>
      <c r="J173" s="427"/>
      <c r="K173" s="427"/>
      <c r="L173" s="427"/>
      <c r="M173" s="454"/>
      <c r="N173" s="454"/>
      <c r="O173" s="454"/>
      <c r="P173" s="427"/>
      <c r="Z173" s="410"/>
    </row>
    <row r="174" spans="2:26" s="186" customFormat="1" ht="12.75" customHeight="1">
      <c r="B174" s="448" t="s">
        <v>71</v>
      </c>
      <c r="C174" s="525">
        <v>3191.2200180579653</v>
      </c>
      <c r="D174" s="524">
        <v>2868.1515360013091</v>
      </c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Z174" s="410"/>
    </row>
    <row r="175" spans="2:26" s="186" customFormat="1" ht="12.75" customHeight="1" thickBot="1">
      <c r="B175" s="449"/>
      <c r="C175" s="484"/>
      <c r="D175" s="486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Z175" s="410"/>
    </row>
    <row r="176" spans="2:26" s="186" customFormat="1" ht="12.75" customHeight="1">
      <c r="B176" s="448" t="s">
        <v>96</v>
      </c>
      <c r="C176" s="527">
        <v>2.258731</v>
      </c>
      <c r="D176" s="534">
        <v>2.3085580000000001</v>
      </c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Z176" s="410"/>
    </row>
    <row r="177" spans="2:28" s="186" customFormat="1" ht="12.75" customHeight="1">
      <c r="B177" s="448" t="s">
        <v>5</v>
      </c>
      <c r="C177" s="529"/>
      <c r="D177" s="533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Z177" s="410"/>
    </row>
    <row r="178" spans="2:28" s="186" customFormat="1" ht="12.75" customHeight="1">
      <c r="B178" s="453" t="s">
        <v>97</v>
      </c>
      <c r="C178" s="527">
        <v>2.258731</v>
      </c>
      <c r="D178" s="198">
        <v>2.3085580000000001</v>
      </c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Z178" s="410"/>
    </row>
    <row r="179" spans="2:28" s="186" customFormat="1" ht="12.75" customHeight="1" thickBot="1">
      <c r="B179" s="578" t="s">
        <v>76</v>
      </c>
      <c r="C179" s="575">
        <v>23.32536600685123</v>
      </c>
      <c r="D179" s="592">
        <v>23.250769454940322</v>
      </c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Z179" s="410"/>
    </row>
    <row r="180" spans="2:28" s="186" customFormat="1" ht="12.75" customHeight="1">
      <c r="B180" s="469"/>
      <c r="C180" s="462"/>
      <c r="D180" s="462"/>
      <c r="E180" s="462"/>
      <c r="F180" s="462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AB180" s="410"/>
    </row>
    <row r="181" spans="2:28" s="186" customFormat="1" ht="4.9000000000000004" customHeight="1">
      <c r="B181" s="417"/>
      <c r="C181" s="406"/>
      <c r="D181" s="406"/>
      <c r="E181" s="406"/>
      <c r="F181" s="406"/>
      <c r="G181" s="488"/>
      <c r="H181" s="488"/>
      <c r="I181" s="488"/>
      <c r="J181" s="488"/>
      <c r="K181" s="488"/>
      <c r="L181" s="488"/>
      <c r="M181" s="488"/>
      <c r="N181" s="488"/>
      <c r="O181" s="488"/>
      <c r="P181" s="488"/>
      <c r="Q181" s="488"/>
      <c r="R181" s="488"/>
      <c r="AB181" s="410"/>
    </row>
    <row r="182" spans="2:28" s="186" customFormat="1" ht="4.9000000000000004" customHeight="1">
      <c r="B182" s="417"/>
      <c r="C182" s="406"/>
      <c r="D182" s="406"/>
      <c r="E182" s="406"/>
      <c r="F182" s="406"/>
      <c r="G182" s="488"/>
      <c r="H182" s="488"/>
      <c r="I182" s="488"/>
      <c r="J182" s="488"/>
      <c r="K182" s="488"/>
      <c r="L182" s="488"/>
      <c r="M182" s="488"/>
      <c r="N182" s="488"/>
      <c r="O182" s="488"/>
      <c r="P182" s="488"/>
      <c r="Q182" s="488"/>
      <c r="R182" s="488"/>
      <c r="AB182" s="410"/>
    </row>
    <row r="183" spans="2:28" s="186" customFormat="1" ht="4.9000000000000004" customHeight="1">
      <c r="B183" s="417"/>
      <c r="C183" s="406"/>
      <c r="D183" s="406"/>
      <c r="E183" s="406"/>
      <c r="F183" s="406"/>
      <c r="G183" s="488"/>
      <c r="H183" s="488"/>
      <c r="I183" s="488"/>
      <c r="J183" s="488"/>
      <c r="K183" s="488"/>
      <c r="L183" s="488"/>
      <c r="M183" s="488"/>
      <c r="N183" s="488"/>
      <c r="O183" s="488"/>
      <c r="P183" s="488"/>
      <c r="Q183" s="488"/>
      <c r="R183" s="488"/>
      <c r="AB183" s="410"/>
    </row>
    <row r="184" spans="2:28" s="186" customFormat="1" ht="4.9000000000000004" customHeight="1">
      <c r="B184" s="417"/>
      <c r="C184" s="406"/>
      <c r="D184" s="406"/>
      <c r="E184" s="406"/>
      <c r="F184" s="406"/>
      <c r="G184" s="488"/>
      <c r="H184" s="488"/>
      <c r="I184" s="488"/>
      <c r="J184" s="488"/>
      <c r="K184" s="488"/>
      <c r="L184" s="488"/>
      <c r="M184" s="488"/>
      <c r="N184" s="488"/>
      <c r="O184" s="488"/>
      <c r="P184" s="488"/>
      <c r="Q184" s="488"/>
      <c r="R184" s="488"/>
      <c r="AB184" s="410"/>
    </row>
    <row r="185" spans="2:28" s="186" customFormat="1" ht="4.9000000000000004" customHeight="1">
      <c r="B185" s="417"/>
      <c r="C185" s="406"/>
      <c r="D185" s="406"/>
      <c r="E185" s="406"/>
      <c r="F185" s="406"/>
      <c r="G185" s="488"/>
      <c r="H185" s="488"/>
      <c r="I185" s="488"/>
      <c r="J185" s="488"/>
      <c r="K185" s="488"/>
      <c r="L185" s="488"/>
      <c r="M185" s="488"/>
      <c r="N185" s="488"/>
      <c r="O185" s="488"/>
      <c r="P185" s="488"/>
      <c r="Q185" s="488"/>
      <c r="R185" s="488"/>
      <c r="AB185" s="410"/>
    </row>
    <row r="186" spans="2:28" s="186" customFormat="1" ht="4.9000000000000004" customHeight="1">
      <c r="B186" s="417"/>
      <c r="C186" s="406"/>
      <c r="D186" s="406"/>
      <c r="E186" s="406"/>
      <c r="F186" s="406"/>
      <c r="G186" s="488"/>
      <c r="H186" s="488"/>
      <c r="I186" s="488"/>
      <c r="J186" s="488"/>
      <c r="K186" s="488"/>
      <c r="L186" s="488"/>
      <c r="M186" s="488"/>
      <c r="N186" s="488"/>
      <c r="O186" s="488"/>
      <c r="P186" s="488"/>
      <c r="Q186" s="488"/>
      <c r="R186" s="488"/>
      <c r="AB186" s="410"/>
    </row>
    <row r="187" spans="2:28" s="186" customFormat="1" ht="4.9000000000000004" customHeight="1">
      <c r="B187" s="417"/>
      <c r="C187" s="406"/>
      <c r="D187" s="406"/>
      <c r="E187" s="406"/>
      <c r="F187" s="406"/>
      <c r="G187" s="488"/>
      <c r="H187" s="488"/>
      <c r="I187" s="488"/>
      <c r="J187" s="488"/>
      <c r="K187" s="488"/>
      <c r="L187" s="488"/>
      <c r="M187" s="488"/>
      <c r="N187" s="488"/>
      <c r="O187" s="488"/>
      <c r="P187" s="488"/>
      <c r="Q187" s="488"/>
      <c r="R187" s="488"/>
      <c r="AB187" s="410"/>
    </row>
    <row r="188" spans="2:28" s="186" customFormat="1" ht="4.9000000000000004" customHeight="1">
      <c r="B188" s="417"/>
      <c r="C188" s="406"/>
      <c r="D188" s="406"/>
      <c r="E188" s="406"/>
      <c r="F188" s="406"/>
      <c r="G188" s="488"/>
      <c r="H188" s="488"/>
      <c r="I188" s="488"/>
      <c r="J188" s="488"/>
      <c r="K188" s="488"/>
      <c r="L188" s="488"/>
      <c r="M188" s="488"/>
      <c r="N188" s="488"/>
      <c r="O188" s="488"/>
      <c r="P188" s="488"/>
      <c r="Q188" s="488"/>
      <c r="R188" s="488"/>
      <c r="AB188" s="410"/>
    </row>
    <row r="189" spans="2:28" s="186" customFormat="1" ht="4.9000000000000004" customHeight="1">
      <c r="B189" s="417"/>
      <c r="C189" s="406"/>
      <c r="D189" s="406"/>
      <c r="E189" s="406"/>
      <c r="F189" s="406"/>
      <c r="G189" s="488"/>
      <c r="H189" s="488"/>
      <c r="I189" s="488"/>
      <c r="J189" s="488"/>
      <c r="K189" s="488"/>
      <c r="L189" s="488"/>
      <c r="M189" s="488"/>
      <c r="N189" s="488"/>
      <c r="O189" s="488"/>
      <c r="P189" s="488"/>
      <c r="Q189" s="488"/>
      <c r="R189" s="488"/>
      <c r="AB189" s="410"/>
    </row>
    <row r="190" spans="2:28" s="186" customFormat="1" ht="4.9000000000000004" customHeight="1">
      <c r="B190" s="417"/>
      <c r="C190" s="406"/>
      <c r="D190" s="406"/>
      <c r="E190" s="406"/>
      <c r="F190" s="406"/>
      <c r="G190" s="488"/>
      <c r="H190" s="488"/>
      <c r="I190" s="488"/>
      <c r="J190" s="488"/>
      <c r="K190" s="488"/>
      <c r="L190" s="488"/>
      <c r="M190" s="488"/>
      <c r="N190" s="488"/>
      <c r="O190" s="488"/>
      <c r="P190" s="488"/>
      <c r="Q190" s="488"/>
      <c r="R190" s="488"/>
      <c r="AB190" s="410"/>
    </row>
    <row r="191" spans="2:28" s="186" customFormat="1" ht="4.9000000000000004" customHeight="1">
      <c r="B191" s="417"/>
      <c r="C191" s="406"/>
      <c r="D191" s="406"/>
      <c r="E191" s="406"/>
      <c r="F191" s="406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AB191" s="410"/>
    </row>
    <row r="192" spans="2:28" s="186" customFormat="1" ht="4.9000000000000004" customHeight="1">
      <c r="B192" s="417"/>
      <c r="C192" s="406"/>
      <c r="D192" s="406"/>
      <c r="E192" s="406"/>
      <c r="F192" s="406"/>
      <c r="G192" s="488"/>
      <c r="H192" s="488"/>
      <c r="I192" s="488"/>
      <c r="J192" s="488"/>
      <c r="K192" s="488"/>
      <c r="L192" s="488"/>
      <c r="M192" s="488"/>
      <c r="N192" s="488"/>
      <c r="O192" s="488"/>
      <c r="P192" s="488"/>
      <c r="Q192" s="488"/>
      <c r="R192" s="488"/>
      <c r="AB192" s="410"/>
    </row>
    <row r="193" spans="2:28" s="186" customFormat="1" ht="4.9000000000000004" customHeight="1">
      <c r="B193" s="417"/>
      <c r="C193" s="406"/>
      <c r="D193" s="406"/>
      <c r="E193" s="406"/>
      <c r="F193" s="406"/>
      <c r="G193" s="488"/>
      <c r="H193" s="488"/>
      <c r="I193" s="488"/>
      <c r="J193" s="488"/>
      <c r="K193" s="488"/>
      <c r="L193" s="488"/>
      <c r="M193" s="488"/>
      <c r="N193" s="488"/>
      <c r="O193" s="488"/>
      <c r="P193" s="488"/>
      <c r="Q193" s="488"/>
      <c r="R193" s="488"/>
      <c r="AB193" s="410"/>
    </row>
    <row r="194" spans="2:28" s="186" customFormat="1" ht="4.9000000000000004" customHeight="1">
      <c r="B194" s="417"/>
      <c r="C194" s="406"/>
      <c r="D194" s="406"/>
      <c r="E194" s="406"/>
      <c r="F194" s="406"/>
      <c r="G194" s="488"/>
      <c r="H194" s="488"/>
      <c r="I194" s="488"/>
      <c r="J194" s="488"/>
      <c r="K194" s="488"/>
      <c r="L194" s="488"/>
      <c r="M194" s="488"/>
      <c r="N194" s="488"/>
      <c r="O194" s="488"/>
      <c r="P194" s="488"/>
      <c r="Q194" s="488"/>
      <c r="R194" s="488"/>
      <c r="AB194" s="410"/>
    </row>
    <row r="195" spans="2:28" s="186" customFormat="1" ht="4.9000000000000004" customHeight="1">
      <c r="B195" s="417"/>
      <c r="C195" s="406"/>
      <c r="D195" s="406"/>
      <c r="E195" s="406"/>
      <c r="F195" s="406"/>
      <c r="G195" s="488"/>
      <c r="H195" s="488"/>
      <c r="I195" s="488"/>
      <c r="J195" s="488"/>
      <c r="K195" s="488"/>
      <c r="L195" s="488"/>
      <c r="M195" s="488"/>
      <c r="N195" s="488"/>
      <c r="O195" s="488"/>
      <c r="P195" s="488"/>
      <c r="Q195" s="488"/>
      <c r="R195" s="488"/>
      <c r="AB195" s="410"/>
    </row>
    <row r="196" spans="2:28" s="186" customFormat="1" ht="4.9000000000000004" customHeight="1">
      <c r="B196" s="417"/>
      <c r="C196" s="406"/>
      <c r="D196" s="406"/>
      <c r="E196" s="406"/>
      <c r="F196" s="406"/>
      <c r="G196" s="488"/>
      <c r="H196" s="488"/>
      <c r="I196" s="488"/>
      <c r="J196" s="488"/>
      <c r="K196" s="488"/>
      <c r="L196" s="488"/>
      <c r="M196" s="488"/>
      <c r="N196" s="488"/>
      <c r="O196" s="488"/>
      <c r="P196" s="488"/>
      <c r="Q196" s="488"/>
      <c r="R196" s="488"/>
      <c r="AB196" s="410"/>
    </row>
    <row r="197" spans="2:28" s="186" customFormat="1" ht="4.9000000000000004" customHeight="1">
      <c r="B197" s="417"/>
      <c r="C197" s="406"/>
      <c r="D197" s="406"/>
      <c r="E197" s="406"/>
      <c r="F197" s="406"/>
      <c r="G197" s="488"/>
      <c r="H197" s="488"/>
      <c r="I197" s="488"/>
      <c r="J197" s="488"/>
      <c r="K197" s="488"/>
      <c r="L197" s="488"/>
      <c r="M197" s="488"/>
      <c r="N197" s="488"/>
      <c r="O197" s="488"/>
      <c r="P197" s="488"/>
      <c r="Q197" s="488"/>
      <c r="R197" s="488"/>
      <c r="AB197" s="410"/>
    </row>
    <row r="198" spans="2:28" s="186" customFormat="1" ht="4.9000000000000004" customHeight="1">
      <c r="B198" s="417"/>
      <c r="C198" s="406"/>
      <c r="D198" s="406"/>
      <c r="E198" s="406"/>
      <c r="F198" s="406"/>
      <c r="G198" s="406"/>
      <c r="H198" s="406"/>
      <c r="I198" s="406"/>
      <c r="J198" s="406"/>
      <c r="K198" s="406"/>
      <c r="L198" s="406"/>
      <c r="M198" s="406"/>
      <c r="N198" s="406"/>
      <c r="O198" s="406"/>
      <c r="P198" s="406"/>
      <c r="Q198" s="406"/>
      <c r="R198" s="406"/>
      <c r="AB198" s="410"/>
    </row>
    <row r="199" spans="2:28" s="186" customFormat="1" ht="4.9000000000000004" customHeight="1">
      <c r="B199" s="417"/>
      <c r="C199" s="406"/>
      <c r="D199" s="406"/>
      <c r="E199" s="406"/>
      <c r="F199" s="406"/>
      <c r="G199" s="406"/>
      <c r="H199" s="406"/>
      <c r="I199" s="406"/>
      <c r="J199" s="406"/>
      <c r="K199" s="406"/>
      <c r="L199" s="406"/>
      <c r="M199" s="406"/>
      <c r="N199" s="406"/>
      <c r="O199" s="406"/>
      <c r="P199" s="406"/>
      <c r="Q199" s="406"/>
      <c r="R199" s="406"/>
      <c r="AB199" s="410"/>
    </row>
    <row r="200" spans="2:28" s="186" customFormat="1" ht="4.9000000000000004" customHeight="1">
      <c r="B200" s="417"/>
      <c r="C200" s="406"/>
      <c r="D200" s="406"/>
      <c r="E200" s="406"/>
      <c r="F200" s="406"/>
      <c r="G200" s="406"/>
      <c r="H200" s="406"/>
      <c r="I200" s="406"/>
      <c r="J200" s="406"/>
      <c r="K200" s="406"/>
      <c r="L200" s="406"/>
      <c r="M200" s="406"/>
      <c r="N200" s="406"/>
      <c r="O200" s="406"/>
      <c r="P200" s="406"/>
      <c r="Q200" s="406"/>
      <c r="R200" s="406"/>
      <c r="AB200" s="410"/>
    </row>
    <row r="201" spans="2:28" s="186" customFormat="1" ht="4.9000000000000004" customHeight="1">
      <c r="B201" s="417"/>
      <c r="C201" s="406"/>
      <c r="D201" s="406"/>
      <c r="E201" s="406"/>
      <c r="F201" s="406"/>
      <c r="G201" s="406"/>
      <c r="H201" s="406"/>
      <c r="I201" s="406"/>
      <c r="J201" s="406"/>
      <c r="K201" s="406"/>
      <c r="L201" s="406"/>
      <c r="M201" s="406"/>
      <c r="N201" s="406"/>
      <c r="O201" s="406"/>
      <c r="P201" s="406"/>
      <c r="Q201" s="406"/>
      <c r="R201" s="406"/>
      <c r="AB201" s="410"/>
    </row>
    <row r="202" spans="2:28" s="186" customFormat="1" ht="4.9000000000000004" customHeight="1">
      <c r="B202" s="417"/>
      <c r="C202" s="406"/>
      <c r="D202" s="406"/>
      <c r="E202" s="406"/>
      <c r="F202" s="406"/>
      <c r="G202" s="406"/>
      <c r="H202" s="406"/>
      <c r="I202" s="406"/>
      <c r="J202" s="406"/>
      <c r="K202" s="406"/>
      <c r="L202" s="406"/>
      <c r="M202" s="406"/>
      <c r="N202" s="406"/>
      <c r="O202" s="406"/>
      <c r="P202" s="406"/>
      <c r="Q202" s="406"/>
      <c r="R202" s="406"/>
      <c r="AB202" s="410"/>
    </row>
    <row r="203" spans="2:28" s="186" customFormat="1" ht="4.9000000000000004" customHeight="1">
      <c r="B203" s="417"/>
      <c r="C203" s="406"/>
      <c r="D203" s="406"/>
      <c r="E203" s="406"/>
      <c r="F203" s="406"/>
      <c r="G203" s="406"/>
      <c r="H203" s="406"/>
      <c r="I203" s="406"/>
      <c r="J203" s="406"/>
      <c r="K203" s="406"/>
      <c r="L203" s="406"/>
      <c r="M203" s="406"/>
      <c r="N203" s="406"/>
      <c r="O203" s="406"/>
      <c r="P203" s="406"/>
      <c r="Q203" s="406"/>
      <c r="R203" s="406"/>
      <c r="AB203" s="410"/>
    </row>
    <row r="204" spans="2:28" s="186" customFormat="1" ht="4.9000000000000004" customHeight="1">
      <c r="B204" s="417"/>
      <c r="C204" s="406"/>
      <c r="D204" s="406"/>
      <c r="E204" s="406"/>
      <c r="F204" s="406"/>
      <c r="G204" s="406"/>
      <c r="H204" s="406"/>
      <c r="I204" s="406"/>
      <c r="J204" s="406"/>
      <c r="K204" s="406"/>
      <c r="L204" s="406"/>
      <c r="M204" s="406"/>
      <c r="N204" s="406"/>
      <c r="O204" s="406"/>
      <c r="P204" s="406"/>
      <c r="Q204" s="406"/>
      <c r="R204" s="406"/>
      <c r="AB204" s="410"/>
    </row>
    <row r="205" spans="2:28" s="186" customFormat="1" ht="4.9000000000000004" customHeight="1">
      <c r="B205" s="417"/>
      <c r="C205" s="406"/>
      <c r="D205" s="406"/>
      <c r="E205" s="406"/>
      <c r="F205" s="406"/>
      <c r="G205" s="406"/>
      <c r="H205" s="406"/>
      <c r="I205" s="406"/>
      <c r="J205" s="406"/>
      <c r="K205" s="406"/>
      <c r="L205" s="406"/>
      <c r="M205" s="406"/>
      <c r="N205" s="406"/>
      <c r="O205" s="406"/>
      <c r="P205" s="406"/>
      <c r="Q205" s="406"/>
      <c r="R205" s="406"/>
      <c r="AB205" s="410"/>
    </row>
    <row r="206" spans="2:28" s="186" customFormat="1" ht="4.9000000000000004" customHeight="1">
      <c r="B206" s="417"/>
      <c r="C206" s="406"/>
      <c r="D206" s="406"/>
      <c r="E206" s="406"/>
      <c r="F206" s="406"/>
      <c r="G206" s="406"/>
      <c r="H206" s="406"/>
      <c r="I206" s="406"/>
      <c r="J206" s="406"/>
      <c r="K206" s="406"/>
      <c r="L206" s="406"/>
      <c r="M206" s="406"/>
      <c r="N206" s="406"/>
      <c r="O206" s="406"/>
      <c r="P206" s="406"/>
      <c r="Q206" s="406"/>
      <c r="R206" s="406"/>
      <c r="AB206" s="410"/>
    </row>
    <row r="207" spans="2:28" s="186" customFormat="1" ht="4.9000000000000004" customHeight="1">
      <c r="B207" s="417"/>
      <c r="C207" s="406"/>
      <c r="D207" s="406"/>
      <c r="E207" s="406"/>
      <c r="F207" s="406"/>
      <c r="G207" s="406"/>
      <c r="H207" s="406"/>
      <c r="I207" s="406"/>
      <c r="J207" s="406"/>
      <c r="K207" s="406"/>
      <c r="L207" s="406"/>
      <c r="M207" s="406"/>
      <c r="N207" s="406"/>
      <c r="O207" s="406"/>
      <c r="P207" s="406"/>
      <c r="Q207" s="406"/>
      <c r="R207" s="406"/>
      <c r="AB207" s="410"/>
    </row>
    <row r="208" spans="2:28" s="186" customFormat="1" ht="4.9000000000000004" customHeight="1">
      <c r="B208" s="417"/>
      <c r="C208" s="406"/>
      <c r="D208" s="406"/>
      <c r="E208" s="406"/>
      <c r="F208" s="406"/>
      <c r="G208" s="406"/>
      <c r="H208" s="406"/>
      <c r="I208" s="406"/>
      <c r="J208" s="406"/>
      <c r="K208" s="406"/>
      <c r="L208" s="406"/>
      <c r="M208" s="406"/>
      <c r="N208" s="406"/>
      <c r="O208" s="406"/>
      <c r="P208" s="406"/>
      <c r="Q208" s="406"/>
      <c r="R208" s="406"/>
      <c r="AB208" s="410"/>
    </row>
    <row r="209" spans="2:28" s="186" customFormat="1" ht="4.9000000000000004" customHeight="1">
      <c r="B209" s="417"/>
      <c r="C209" s="406"/>
      <c r="D209" s="406"/>
      <c r="E209" s="406"/>
      <c r="F209" s="406"/>
      <c r="G209" s="406"/>
      <c r="H209" s="406"/>
      <c r="I209" s="406"/>
      <c r="J209" s="406"/>
      <c r="K209" s="406"/>
      <c r="L209" s="406"/>
      <c r="M209" s="406"/>
      <c r="N209" s="406"/>
      <c r="O209" s="406"/>
      <c r="P209" s="406"/>
      <c r="Q209" s="406"/>
      <c r="R209" s="406"/>
      <c r="AB209" s="410"/>
    </row>
    <row r="210" spans="2:28" s="186" customFormat="1" ht="4.9000000000000004" customHeight="1">
      <c r="B210" s="417"/>
      <c r="C210" s="406"/>
      <c r="D210" s="406"/>
      <c r="E210" s="406"/>
      <c r="F210" s="406"/>
      <c r="G210" s="406"/>
      <c r="H210" s="406"/>
      <c r="I210" s="406"/>
      <c r="J210" s="406"/>
      <c r="K210" s="406"/>
      <c r="L210" s="406"/>
      <c r="M210" s="406"/>
      <c r="N210" s="406"/>
      <c r="O210" s="406"/>
      <c r="P210" s="406"/>
      <c r="Q210" s="406"/>
      <c r="R210" s="406"/>
      <c r="AB210" s="410"/>
    </row>
    <row r="211" spans="2:28" s="186" customFormat="1" ht="4.9000000000000004" customHeight="1">
      <c r="B211" s="417"/>
      <c r="C211" s="406"/>
      <c r="D211" s="406"/>
      <c r="E211" s="406"/>
      <c r="F211" s="406"/>
      <c r="G211" s="406"/>
      <c r="H211" s="406"/>
      <c r="I211" s="406"/>
      <c r="J211" s="406"/>
      <c r="K211" s="406"/>
      <c r="L211" s="406"/>
      <c r="M211" s="406"/>
      <c r="N211" s="406"/>
      <c r="O211" s="406"/>
      <c r="P211" s="406"/>
      <c r="Q211" s="406"/>
      <c r="R211" s="406"/>
      <c r="AB211" s="410"/>
    </row>
    <row r="212" spans="2:28" s="186" customFormat="1" ht="4.9000000000000004" customHeight="1">
      <c r="B212" s="417"/>
      <c r="C212" s="406"/>
      <c r="D212" s="406"/>
      <c r="E212" s="406"/>
      <c r="F212" s="406"/>
      <c r="G212" s="406"/>
      <c r="H212" s="406"/>
      <c r="I212" s="406"/>
      <c r="J212" s="406"/>
      <c r="K212" s="406"/>
      <c r="L212" s="406"/>
      <c r="M212" s="406"/>
      <c r="N212" s="406"/>
      <c r="O212" s="406"/>
      <c r="P212" s="406"/>
      <c r="Q212" s="406"/>
      <c r="R212" s="406"/>
      <c r="AB212" s="410"/>
    </row>
    <row r="213" spans="2:28" s="186" customFormat="1" ht="4.9000000000000004" customHeight="1">
      <c r="B213" s="417"/>
      <c r="C213" s="406"/>
      <c r="D213" s="406"/>
      <c r="E213" s="406"/>
      <c r="F213" s="406"/>
      <c r="G213" s="406"/>
      <c r="H213" s="406"/>
      <c r="I213" s="406"/>
      <c r="J213" s="406"/>
      <c r="K213" s="406"/>
      <c r="L213" s="406"/>
      <c r="M213" s="406"/>
      <c r="N213" s="406"/>
      <c r="O213" s="406"/>
      <c r="P213" s="406"/>
      <c r="Q213" s="406"/>
      <c r="R213" s="406"/>
      <c r="AB213" s="410"/>
    </row>
    <row r="214" spans="2:28" s="186" customFormat="1" ht="4.9000000000000004" customHeight="1">
      <c r="B214" s="417"/>
      <c r="C214" s="406"/>
      <c r="D214" s="406"/>
      <c r="E214" s="406"/>
      <c r="F214" s="406"/>
      <c r="G214" s="406"/>
      <c r="H214" s="406"/>
      <c r="I214" s="406"/>
      <c r="J214" s="406"/>
      <c r="K214" s="406"/>
      <c r="L214" s="406"/>
      <c r="M214" s="406"/>
      <c r="N214" s="406"/>
      <c r="O214" s="406"/>
      <c r="P214" s="406"/>
      <c r="Q214" s="406"/>
      <c r="R214" s="406"/>
      <c r="AB214" s="410"/>
    </row>
    <row r="215" spans="2:28" s="186" customFormat="1" ht="4.9000000000000004" customHeight="1">
      <c r="B215" s="417"/>
      <c r="C215" s="406"/>
      <c r="D215" s="406"/>
      <c r="E215" s="406"/>
      <c r="F215" s="406"/>
      <c r="G215" s="406"/>
      <c r="H215" s="406"/>
      <c r="I215" s="406"/>
      <c r="J215" s="406"/>
      <c r="K215" s="406"/>
      <c r="L215" s="406"/>
      <c r="M215" s="406"/>
      <c r="N215" s="406"/>
      <c r="O215" s="406"/>
      <c r="P215" s="406"/>
      <c r="Q215" s="406"/>
      <c r="R215" s="406"/>
      <c r="AB215" s="410"/>
    </row>
    <row r="216" spans="2:28" s="186" customFormat="1" ht="4.9000000000000004" customHeight="1">
      <c r="B216" s="417"/>
      <c r="C216" s="406"/>
      <c r="D216" s="406"/>
      <c r="E216" s="406"/>
      <c r="F216" s="406"/>
      <c r="G216" s="406"/>
      <c r="H216" s="406"/>
      <c r="I216" s="406"/>
      <c r="J216" s="406"/>
      <c r="K216" s="406"/>
      <c r="L216" s="406"/>
      <c r="M216" s="406"/>
      <c r="N216" s="406"/>
      <c r="O216" s="406"/>
      <c r="P216" s="406"/>
      <c r="Q216" s="406"/>
      <c r="R216" s="406"/>
      <c r="AB216" s="410"/>
    </row>
    <row r="217" spans="2:28" s="186" customFormat="1" ht="4.9000000000000004" customHeight="1">
      <c r="B217" s="417"/>
      <c r="C217" s="406"/>
      <c r="D217" s="406"/>
      <c r="E217" s="406"/>
      <c r="F217" s="406"/>
      <c r="G217" s="406"/>
      <c r="H217" s="406"/>
      <c r="I217" s="406"/>
      <c r="J217" s="406"/>
      <c r="K217" s="406"/>
      <c r="L217" s="406"/>
      <c r="M217" s="406"/>
      <c r="N217" s="406"/>
      <c r="O217" s="406"/>
      <c r="P217" s="406"/>
      <c r="Q217" s="406"/>
      <c r="R217" s="406"/>
      <c r="AB217" s="410"/>
    </row>
    <row r="218" spans="2:28" s="186" customFormat="1" ht="4.9000000000000004" customHeight="1">
      <c r="B218" s="417"/>
      <c r="C218" s="406"/>
      <c r="D218" s="406"/>
      <c r="E218" s="406"/>
      <c r="F218" s="406"/>
      <c r="G218" s="406"/>
      <c r="H218" s="406"/>
      <c r="I218" s="406"/>
      <c r="J218" s="406"/>
      <c r="K218" s="406"/>
      <c r="L218" s="406"/>
      <c r="M218" s="406"/>
      <c r="N218" s="406"/>
      <c r="O218" s="406"/>
      <c r="P218" s="406"/>
      <c r="Q218" s="406"/>
      <c r="R218" s="406"/>
      <c r="AB218" s="410"/>
    </row>
    <row r="219" spans="2:28" s="186" customFormat="1" ht="4.9000000000000004" customHeight="1">
      <c r="B219" s="417"/>
      <c r="C219" s="406"/>
      <c r="D219" s="406"/>
      <c r="E219" s="406"/>
      <c r="F219" s="406"/>
      <c r="G219" s="406"/>
      <c r="H219" s="406"/>
      <c r="I219" s="406"/>
      <c r="J219" s="406"/>
      <c r="K219" s="406"/>
      <c r="L219" s="406"/>
      <c r="M219" s="406"/>
      <c r="N219" s="406"/>
      <c r="O219" s="406"/>
      <c r="P219" s="406"/>
      <c r="Q219" s="406"/>
      <c r="R219" s="406"/>
      <c r="AB219" s="410"/>
    </row>
    <row r="220" spans="2:28" s="186" customFormat="1" ht="4.9000000000000004" customHeight="1">
      <c r="B220" s="417"/>
      <c r="C220" s="406"/>
      <c r="D220" s="406"/>
      <c r="E220" s="406"/>
      <c r="F220" s="406"/>
      <c r="G220" s="406"/>
      <c r="H220" s="406"/>
      <c r="I220" s="406"/>
      <c r="J220" s="406"/>
      <c r="K220" s="406"/>
      <c r="L220" s="406"/>
      <c r="M220" s="406"/>
      <c r="N220" s="406"/>
      <c r="O220" s="406"/>
      <c r="P220" s="406"/>
      <c r="Q220" s="406"/>
      <c r="R220" s="406"/>
      <c r="AB220" s="410"/>
    </row>
    <row r="221" spans="2:28" s="186" customFormat="1" ht="4.9000000000000004" customHeight="1">
      <c r="B221" s="417"/>
      <c r="C221" s="406"/>
      <c r="D221" s="406"/>
      <c r="E221" s="406"/>
      <c r="F221" s="406"/>
      <c r="G221" s="406"/>
      <c r="H221" s="406"/>
      <c r="I221" s="406"/>
      <c r="J221" s="406"/>
      <c r="K221" s="406"/>
      <c r="L221" s="406"/>
      <c r="M221" s="406"/>
      <c r="N221" s="406"/>
      <c r="O221" s="406"/>
      <c r="P221" s="406"/>
      <c r="Q221" s="406"/>
      <c r="R221" s="406"/>
      <c r="AB221" s="410"/>
    </row>
    <row r="222" spans="2:28" s="186" customFormat="1" ht="4.9000000000000004" customHeight="1">
      <c r="B222" s="417"/>
      <c r="C222" s="406"/>
      <c r="D222" s="406"/>
      <c r="E222" s="406"/>
      <c r="F222" s="406"/>
      <c r="G222" s="406"/>
      <c r="H222" s="406"/>
      <c r="I222" s="406"/>
      <c r="J222" s="406"/>
      <c r="K222" s="406"/>
      <c r="L222" s="406"/>
      <c r="M222" s="406"/>
      <c r="N222" s="406"/>
      <c r="O222" s="406"/>
      <c r="P222" s="406"/>
      <c r="Q222" s="406"/>
      <c r="R222" s="406"/>
      <c r="AB222" s="410"/>
    </row>
    <row r="223" spans="2:28" s="186" customFormat="1" ht="4.9000000000000004" customHeight="1">
      <c r="B223" s="417"/>
      <c r="C223" s="406"/>
      <c r="D223" s="406"/>
      <c r="E223" s="406"/>
      <c r="F223" s="406"/>
      <c r="G223" s="406"/>
      <c r="H223" s="406"/>
      <c r="I223" s="406"/>
      <c r="J223" s="406"/>
      <c r="K223" s="406"/>
      <c r="L223" s="406"/>
      <c r="M223" s="406"/>
      <c r="N223" s="406"/>
      <c r="O223" s="406"/>
      <c r="P223" s="406"/>
      <c r="Q223" s="406"/>
      <c r="R223" s="406"/>
      <c r="AB223" s="410"/>
    </row>
    <row r="224" spans="2:28" s="186" customFormat="1" ht="4.9000000000000004" customHeight="1">
      <c r="B224" s="417"/>
      <c r="C224" s="406"/>
      <c r="D224" s="406"/>
      <c r="E224" s="406"/>
      <c r="F224" s="406"/>
      <c r="G224" s="406"/>
      <c r="H224" s="406"/>
      <c r="I224" s="406"/>
      <c r="J224" s="406"/>
      <c r="K224" s="406"/>
      <c r="L224" s="406"/>
      <c r="M224" s="406"/>
      <c r="N224" s="406"/>
      <c r="O224" s="406"/>
      <c r="P224" s="406"/>
      <c r="Q224" s="406"/>
      <c r="R224" s="406"/>
      <c r="AB224" s="410"/>
    </row>
    <row r="225" spans="2:28" s="186" customFormat="1" ht="4.9000000000000004" customHeight="1">
      <c r="B225" s="417"/>
      <c r="C225" s="406"/>
      <c r="D225" s="406"/>
      <c r="E225" s="406"/>
      <c r="F225" s="406"/>
      <c r="G225" s="406"/>
      <c r="H225" s="406"/>
      <c r="I225" s="406"/>
      <c r="J225" s="406"/>
      <c r="K225" s="406"/>
      <c r="L225" s="406"/>
      <c r="M225" s="406"/>
      <c r="N225" s="406"/>
      <c r="O225" s="406"/>
      <c r="P225" s="406"/>
      <c r="Q225" s="406"/>
      <c r="R225" s="406"/>
      <c r="AB225" s="410"/>
    </row>
    <row r="226" spans="2:28" s="186" customFormat="1" ht="4.9000000000000004" customHeight="1">
      <c r="B226" s="417"/>
      <c r="C226" s="406"/>
      <c r="D226" s="406"/>
      <c r="E226" s="406"/>
      <c r="F226" s="406"/>
      <c r="G226" s="406"/>
      <c r="H226" s="406"/>
      <c r="I226" s="406"/>
      <c r="J226" s="406"/>
      <c r="K226" s="406"/>
      <c r="L226" s="406"/>
      <c r="M226" s="406"/>
      <c r="N226" s="406"/>
      <c r="O226" s="406"/>
      <c r="P226" s="406"/>
      <c r="Q226" s="406"/>
      <c r="R226" s="406"/>
      <c r="AB226" s="410"/>
    </row>
    <row r="227" spans="2:28" s="186" customFormat="1" ht="4.9000000000000004" customHeight="1">
      <c r="B227" s="417"/>
      <c r="C227" s="406"/>
      <c r="D227" s="406"/>
      <c r="E227" s="406"/>
      <c r="F227" s="406"/>
      <c r="G227" s="406"/>
      <c r="H227" s="406"/>
      <c r="I227" s="406"/>
      <c r="J227" s="406"/>
      <c r="K227" s="406"/>
      <c r="L227" s="406"/>
      <c r="M227" s="406"/>
      <c r="N227" s="406"/>
      <c r="O227" s="406"/>
      <c r="P227" s="406"/>
      <c r="Q227" s="406"/>
      <c r="R227" s="406"/>
      <c r="AB227" s="410"/>
    </row>
    <row r="228" spans="2:28" s="186" customFormat="1" ht="4.9000000000000004" customHeight="1">
      <c r="B228" s="417"/>
      <c r="C228" s="406"/>
      <c r="D228" s="406"/>
      <c r="E228" s="406"/>
      <c r="F228" s="406"/>
      <c r="G228" s="406"/>
      <c r="H228" s="406"/>
      <c r="I228" s="406"/>
      <c r="J228" s="406"/>
      <c r="K228" s="406"/>
      <c r="L228" s="406"/>
      <c r="M228" s="406"/>
      <c r="N228" s="406"/>
      <c r="O228" s="406"/>
      <c r="P228" s="406"/>
      <c r="Q228" s="406"/>
      <c r="R228" s="406"/>
      <c r="AB228" s="410"/>
    </row>
    <row r="229" spans="2:28" s="186" customFormat="1" ht="4.9000000000000004" customHeight="1">
      <c r="B229" s="417"/>
      <c r="C229" s="406"/>
      <c r="D229" s="406"/>
      <c r="E229" s="406"/>
      <c r="F229" s="406"/>
      <c r="G229" s="406"/>
      <c r="H229" s="406"/>
      <c r="I229" s="406"/>
      <c r="J229" s="406"/>
      <c r="K229" s="406"/>
      <c r="L229" s="406"/>
      <c r="M229" s="406"/>
      <c r="N229" s="406"/>
      <c r="O229" s="406"/>
      <c r="P229" s="406"/>
      <c r="Q229" s="406"/>
      <c r="R229" s="406"/>
      <c r="AB229" s="410"/>
    </row>
    <row r="230" spans="2:28" s="186" customFormat="1" ht="4.9000000000000004" customHeight="1">
      <c r="B230" s="417"/>
      <c r="C230" s="406"/>
      <c r="D230" s="406"/>
      <c r="E230" s="406"/>
      <c r="F230" s="406"/>
      <c r="G230" s="406"/>
      <c r="H230" s="406"/>
      <c r="I230" s="406"/>
      <c r="J230" s="406"/>
      <c r="K230" s="406"/>
      <c r="L230" s="406"/>
      <c r="M230" s="406"/>
      <c r="N230" s="406"/>
      <c r="O230" s="406"/>
      <c r="P230" s="406"/>
      <c r="Q230" s="406"/>
      <c r="R230" s="406"/>
      <c r="AB230" s="410"/>
    </row>
    <row r="231" spans="2:28" s="186" customFormat="1" ht="4.9000000000000004" customHeight="1">
      <c r="B231" s="417"/>
      <c r="C231" s="406"/>
      <c r="D231" s="406"/>
      <c r="E231" s="406"/>
      <c r="F231" s="406"/>
      <c r="G231" s="406"/>
      <c r="H231" s="406"/>
      <c r="I231" s="406"/>
      <c r="J231" s="406"/>
      <c r="K231" s="406"/>
      <c r="L231" s="406"/>
      <c r="M231" s="406"/>
      <c r="N231" s="406"/>
      <c r="O231" s="406"/>
      <c r="P231" s="406"/>
      <c r="Q231" s="406"/>
      <c r="R231" s="406"/>
      <c r="AB231" s="410"/>
    </row>
    <row r="232" spans="2:28" s="186" customFormat="1" ht="4.9000000000000004" customHeight="1">
      <c r="B232" s="417"/>
      <c r="C232" s="406"/>
      <c r="D232" s="406"/>
      <c r="E232" s="406"/>
      <c r="F232" s="406"/>
      <c r="G232" s="406"/>
      <c r="H232" s="406"/>
      <c r="I232" s="406"/>
      <c r="J232" s="406"/>
      <c r="K232" s="406"/>
      <c r="L232" s="406"/>
      <c r="M232" s="406"/>
      <c r="N232" s="406"/>
      <c r="O232" s="406"/>
      <c r="P232" s="406"/>
      <c r="Q232" s="406"/>
      <c r="R232" s="406"/>
      <c r="AB232" s="410"/>
    </row>
    <row r="233" spans="2:28" s="186" customFormat="1" ht="4.9000000000000004" customHeight="1">
      <c r="B233" s="417"/>
      <c r="C233" s="406"/>
      <c r="D233" s="406"/>
      <c r="E233" s="406"/>
      <c r="F233" s="406"/>
      <c r="G233" s="406"/>
      <c r="H233" s="406"/>
      <c r="I233" s="406"/>
      <c r="J233" s="406"/>
      <c r="K233" s="406"/>
      <c r="L233" s="406"/>
      <c r="M233" s="406"/>
      <c r="N233" s="406"/>
      <c r="O233" s="406"/>
      <c r="P233" s="406"/>
      <c r="Q233" s="406"/>
      <c r="R233" s="406"/>
      <c r="AB233" s="410"/>
    </row>
    <row r="234" spans="2:28" s="186" customFormat="1" ht="4.9000000000000004" customHeight="1">
      <c r="B234" s="417"/>
      <c r="C234" s="406"/>
      <c r="D234" s="406"/>
      <c r="E234" s="406"/>
      <c r="F234" s="406"/>
      <c r="G234" s="406"/>
      <c r="H234" s="406"/>
      <c r="I234" s="406"/>
      <c r="J234" s="406"/>
      <c r="K234" s="406"/>
      <c r="L234" s="406"/>
      <c r="M234" s="406"/>
      <c r="N234" s="406"/>
      <c r="O234" s="406"/>
      <c r="P234" s="406"/>
      <c r="Q234" s="406"/>
      <c r="R234" s="406"/>
      <c r="AB234" s="410"/>
    </row>
    <row r="235" spans="2:28" s="186" customFormat="1" ht="4.9000000000000004" customHeight="1">
      <c r="B235" s="417"/>
      <c r="C235" s="406"/>
      <c r="D235" s="406"/>
      <c r="E235" s="406"/>
      <c r="F235" s="406"/>
      <c r="G235" s="406"/>
      <c r="H235" s="406"/>
      <c r="I235" s="406"/>
      <c r="J235" s="406"/>
      <c r="K235" s="406"/>
      <c r="L235" s="406"/>
      <c r="M235" s="406"/>
      <c r="N235" s="406"/>
      <c r="O235" s="406"/>
      <c r="P235" s="406"/>
      <c r="Q235" s="406"/>
      <c r="R235" s="406"/>
      <c r="AB235" s="410"/>
    </row>
    <row r="236" spans="2:28" s="186" customFormat="1" ht="4.9000000000000004" customHeight="1">
      <c r="B236" s="417"/>
      <c r="C236" s="406"/>
      <c r="D236" s="406"/>
      <c r="E236" s="406"/>
      <c r="F236" s="406"/>
      <c r="G236" s="406"/>
      <c r="H236" s="406"/>
      <c r="I236" s="406"/>
      <c r="J236" s="406"/>
      <c r="K236" s="406"/>
      <c r="L236" s="406"/>
      <c r="M236" s="406"/>
      <c r="N236" s="406"/>
      <c r="O236" s="406"/>
      <c r="P236" s="406"/>
      <c r="Q236" s="406"/>
      <c r="R236" s="406"/>
      <c r="AB236" s="410"/>
    </row>
    <row r="237" spans="2:28" s="186" customFormat="1" ht="4.9000000000000004" customHeight="1">
      <c r="B237" s="417"/>
      <c r="C237" s="406"/>
      <c r="D237" s="406"/>
      <c r="E237" s="406"/>
      <c r="F237" s="406"/>
      <c r="G237" s="406"/>
      <c r="H237" s="406"/>
      <c r="I237" s="406"/>
      <c r="J237" s="406"/>
      <c r="K237" s="406"/>
      <c r="L237" s="406"/>
      <c r="M237" s="406"/>
      <c r="N237" s="406"/>
      <c r="O237" s="406"/>
      <c r="P237" s="406"/>
      <c r="Q237" s="406"/>
      <c r="R237" s="406"/>
      <c r="AB237" s="410"/>
    </row>
    <row r="238" spans="2:28" s="186" customFormat="1" ht="4.9000000000000004" customHeight="1">
      <c r="B238" s="417"/>
      <c r="C238" s="406"/>
      <c r="D238" s="406"/>
      <c r="E238" s="406"/>
      <c r="F238" s="406"/>
      <c r="G238" s="406"/>
      <c r="H238" s="406"/>
      <c r="I238" s="406"/>
      <c r="J238" s="406"/>
      <c r="K238" s="406"/>
      <c r="L238" s="406"/>
      <c r="M238" s="406"/>
      <c r="N238" s="406"/>
      <c r="O238" s="406"/>
      <c r="P238" s="406"/>
      <c r="Q238" s="406"/>
      <c r="R238" s="406"/>
      <c r="AB238" s="410"/>
    </row>
    <row r="239" spans="2:28" s="186" customFormat="1" ht="4.9000000000000004" customHeight="1">
      <c r="B239" s="417"/>
      <c r="C239" s="406"/>
      <c r="D239" s="406"/>
      <c r="E239" s="406"/>
      <c r="F239" s="406"/>
      <c r="G239" s="406"/>
      <c r="H239" s="406"/>
      <c r="I239" s="406"/>
      <c r="J239" s="406"/>
      <c r="K239" s="406"/>
      <c r="L239" s="406"/>
      <c r="M239" s="406"/>
      <c r="N239" s="406"/>
      <c r="O239" s="406"/>
      <c r="P239" s="406"/>
      <c r="Q239" s="406"/>
      <c r="R239" s="406"/>
      <c r="AB239" s="410"/>
    </row>
    <row r="240" spans="2:28" s="186" customFormat="1" ht="4.9000000000000004" customHeight="1">
      <c r="B240" s="417"/>
      <c r="C240" s="406"/>
      <c r="D240" s="406"/>
      <c r="E240" s="406"/>
      <c r="F240" s="406"/>
      <c r="G240" s="406"/>
      <c r="H240" s="406"/>
      <c r="I240" s="406"/>
      <c r="J240" s="406"/>
      <c r="K240" s="406"/>
      <c r="L240" s="406"/>
      <c r="M240" s="406"/>
      <c r="N240" s="406"/>
      <c r="O240" s="406"/>
      <c r="P240" s="406"/>
      <c r="Q240" s="406"/>
      <c r="R240" s="406"/>
      <c r="AB240" s="410"/>
    </row>
    <row r="241" spans="2:28" s="186" customFormat="1" ht="4.9000000000000004" customHeight="1">
      <c r="B241" s="417"/>
      <c r="C241" s="406"/>
      <c r="D241" s="406"/>
      <c r="E241" s="406"/>
      <c r="F241" s="406"/>
      <c r="G241" s="406"/>
      <c r="H241" s="406"/>
      <c r="I241" s="406"/>
      <c r="J241" s="406"/>
      <c r="K241" s="406"/>
      <c r="L241" s="406"/>
      <c r="M241" s="406"/>
      <c r="N241" s="406"/>
      <c r="O241" s="406"/>
      <c r="P241" s="406"/>
      <c r="Q241" s="406"/>
      <c r="R241" s="406"/>
      <c r="AB241" s="410"/>
    </row>
    <row r="242" spans="2:28" s="186" customFormat="1" ht="4.9000000000000004" customHeight="1">
      <c r="B242" s="417"/>
      <c r="C242" s="406"/>
      <c r="D242" s="406"/>
      <c r="E242" s="406"/>
      <c r="F242" s="406"/>
      <c r="G242" s="406"/>
      <c r="H242" s="406"/>
      <c r="I242" s="406"/>
      <c r="J242" s="406"/>
      <c r="K242" s="406"/>
      <c r="L242" s="406"/>
      <c r="M242" s="406"/>
      <c r="N242" s="406"/>
      <c r="O242" s="406"/>
      <c r="P242" s="406"/>
      <c r="Q242" s="406"/>
      <c r="R242" s="406"/>
      <c r="AB242" s="410"/>
    </row>
    <row r="243" spans="2:28" s="186" customFormat="1" ht="4.9000000000000004" customHeight="1">
      <c r="B243" s="417"/>
      <c r="C243" s="406"/>
      <c r="D243" s="406"/>
      <c r="E243" s="406"/>
      <c r="F243" s="406"/>
      <c r="G243" s="406"/>
      <c r="H243" s="406"/>
      <c r="I243" s="406"/>
      <c r="J243" s="406"/>
      <c r="K243" s="406"/>
      <c r="L243" s="406"/>
      <c r="M243" s="406"/>
      <c r="N243" s="406"/>
      <c r="O243" s="406"/>
      <c r="P243" s="406"/>
      <c r="Q243" s="406"/>
      <c r="R243" s="406"/>
      <c r="AB243" s="410"/>
    </row>
    <row r="244" spans="2:28" s="186" customFormat="1" ht="4.9000000000000004" customHeight="1">
      <c r="B244" s="417"/>
      <c r="C244" s="406"/>
      <c r="D244" s="406"/>
      <c r="E244" s="406"/>
      <c r="F244" s="406"/>
      <c r="G244" s="406"/>
      <c r="H244" s="406"/>
      <c r="I244" s="406"/>
      <c r="J244" s="406"/>
      <c r="K244" s="406"/>
      <c r="L244" s="406"/>
      <c r="M244" s="406"/>
      <c r="N244" s="406"/>
      <c r="O244" s="406"/>
      <c r="P244" s="406"/>
      <c r="Q244" s="406"/>
      <c r="R244" s="406"/>
      <c r="AB244" s="410"/>
    </row>
    <row r="245" spans="2:28" s="186" customFormat="1" ht="4.9000000000000004" customHeight="1">
      <c r="B245" s="417"/>
      <c r="C245" s="406"/>
      <c r="D245" s="406"/>
      <c r="E245" s="406"/>
      <c r="F245" s="406"/>
      <c r="G245" s="406"/>
      <c r="H245" s="406"/>
      <c r="I245" s="406"/>
      <c r="J245" s="406"/>
      <c r="K245" s="406"/>
      <c r="L245" s="406"/>
      <c r="M245" s="406"/>
      <c r="N245" s="406"/>
      <c r="O245" s="406"/>
      <c r="P245" s="406"/>
      <c r="Q245" s="406"/>
      <c r="R245" s="406"/>
      <c r="AB245" s="410"/>
    </row>
    <row r="246" spans="2:28" s="186" customFormat="1" ht="4.9000000000000004" customHeight="1">
      <c r="B246" s="417"/>
      <c r="C246" s="406"/>
      <c r="D246" s="406"/>
      <c r="E246" s="406"/>
      <c r="F246" s="406"/>
      <c r="G246" s="406"/>
      <c r="H246" s="406"/>
      <c r="I246" s="406"/>
      <c r="J246" s="406"/>
      <c r="K246" s="406"/>
      <c r="L246" s="406"/>
      <c r="M246" s="406"/>
      <c r="N246" s="406"/>
      <c r="O246" s="406"/>
      <c r="P246" s="406"/>
      <c r="Q246" s="406"/>
      <c r="R246" s="406"/>
      <c r="AB246" s="410"/>
    </row>
    <row r="247" spans="2:28" s="186" customFormat="1" ht="4.9000000000000004" customHeight="1">
      <c r="B247" s="417"/>
      <c r="C247" s="406"/>
      <c r="D247" s="406"/>
      <c r="E247" s="406"/>
      <c r="F247" s="406"/>
      <c r="G247" s="406"/>
      <c r="H247" s="406"/>
      <c r="I247" s="406"/>
      <c r="J247" s="406"/>
      <c r="K247" s="406"/>
      <c r="L247" s="406"/>
      <c r="M247" s="406"/>
      <c r="N247" s="406"/>
      <c r="O247" s="406"/>
      <c r="P247" s="406"/>
      <c r="Q247" s="406"/>
      <c r="R247" s="406"/>
      <c r="AB247" s="410"/>
    </row>
    <row r="248" spans="2:28" s="186" customFormat="1" ht="4.9000000000000004" customHeight="1">
      <c r="B248" s="417"/>
      <c r="C248" s="406"/>
      <c r="D248" s="406"/>
      <c r="E248" s="406"/>
      <c r="F248" s="406"/>
      <c r="G248" s="406"/>
      <c r="H248" s="406"/>
      <c r="I248" s="406"/>
      <c r="J248" s="406"/>
      <c r="K248" s="406"/>
      <c r="L248" s="406"/>
      <c r="M248" s="406"/>
      <c r="N248" s="406"/>
      <c r="O248" s="406"/>
      <c r="P248" s="406"/>
      <c r="Q248" s="406"/>
      <c r="R248" s="406"/>
      <c r="AB248" s="410"/>
    </row>
    <row r="249" spans="2:28" s="186" customFormat="1" ht="4.9000000000000004" customHeight="1">
      <c r="B249" s="417"/>
      <c r="C249" s="406"/>
      <c r="D249" s="406"/>
      <c r="E249" s="406"/>
      <c r="F249" s="406"/>
      <c r="G249" s="406"/>
      <c r="H249" s="406"/>
      <c r="I249" s="406"/>
      <c r="J249" s="406"/>
      <c r="K249" s="406"/>
      <c r="L249" s="406"/>
      <c r="M249" s="406"/>
      <c r="N249" s="406"/>
      <c r="O249" s="406"/>
      <c r="P249" s="406"/>
      <c r="Q249" s="406"/>
      <c r="R249" s="406"/>
      <c r="AB249" s="410"/>
    </row>
    <row r="250" spans="2:28" s="186" customFormat="1" ht="4.9000000000000004" customHeight="1">
      <c r="B250" s="417"/>
      <c r="C250" s="406"/>
      <c r="D250" s="406"/>
      <c r="E250" s="406"/>
      <c r="F250" s="406"/>
      <c r="G250" s="406"/>
      <c r="H250" s="406"/>
      <c r="I250" s="406"/>
      <c r="J250" s="406"/>
      <c r="K250" s="406"/>
      <c r="L250" s="406"/>
      <c r="M250" s="406"/>
      <c r="N250" s="406"/>
      <c r="O250" s="406"/>
      <c r="P250" s="406"/>
      <c r="Q250" s="406"/>
      <c r="R250" s="406"/>
      <c r="AB250" s="410"/>
    </row>
    <row r="251" spans="2:28" s="186" customFormat="1" ht="4.9000000000000004" customHeight="1">
      <c r="B251" s="417"/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406"/>
      <c r="P251" s="406"/>
      <c r="Q251" s="406"/>
      <c r="R251" s="406"/>
      <c r="AB251" s="410"/>
    </row>
    <row r="252" spans="2:28" s="186" customFormat="1" ht="4.9000000000000004" customHeight="1">
      <c r="B252" s="417"/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406"/>
      <c r="P252" s="406"/>
      <c r="Q252" s="406"/>
      <c r="R252" s="406"/>
      <c r="AB252" s="410"/>
    </row>
    <row r="253" spans="2:28" s="186" customFormat="1" ht="4.9000000000000004" customHeight="1">
      <c r="B253" s="417"/>
      <c r="C253" s="406"/>
      <c r="D253" s="406"/>
      <c r="E253" s="406"/>
      <c r="F253" s="406"/>
      <c r="G253" s="406"/>
      <c r="H253" s="406"/>
      <c r="I253" s="406"/>
      <c r="J253" s="406"/>
      <c r="K253" s="406"/>
      <c r="L253" s="406"/>
      <c r="M253" s="406"/>
      <c r="N253" s="406"/>
      <c r="O253" s="406"/>
      <c r="P253" s="406"/>
      <c r="Q253" s="406"/>
      <c r="R253" s="406"/>
      <c r="AB253" s="410"/>
    </row>
    <row r="254" spans="2:28" s="186" customFormat="1" ht="4.9000000000000004" customHeight="1">
      <c r="B254" s="417"/>
      <c r="C254" s="406"/>
      <c r="D254" s="406"/>
      <c r="E254" s="406"/>
      <c r="F254" s="406"/>
      <c r="G254" s="406"/>
      <c r="H254" s="406"/>
      <c r="I254" s="406"/>
      <c r="J254" s="406"/>
      <c r="K254" s="406"/>
      <c r="L254" s="406"/>
      <c r="M254" s="406"/>
      <c r="N254" s="406"/>
      <c r="O254" s="406"/>
      <c r="P254" s="406"/>
      <c r="Q254" s="406"/>
      <c r="R254" s="406"/>
      <c r="AB254" s="410"/>
    </row>
    <row r="255" spans="2:28" s="186" customFormat="1" ht="4.9000000000000004" customHeight="1">
      <c r="B255" s="417"/>
      <c r="C255" s="406"/>
      <c r="D255" s="406"/>
      <c r="E255" s="406"/>
      <c r="F255" s="406"/>
      <c r="G255" s="406"/>
      <c r="H255" s="406"/>
      <c r="I255" s="406"/>
      <c r="J255" s="406"/>
      <c r="K255" s="406"/>
      <c r="L255" s="406"/>
      <c r="M255" s="406"/>
      <c r="N255" s="406"/>
      <c r="O255" s="406"/>
      <c r="P255" s="406"/>
      <c r="Q255" s="406"/>
      <c r="R255" s="406"/>
      <c r="AB255" s="410"/>
    </row>
    <row r="256" spans="2:28" s="186" customFormat="1" ht="4.9000000000000004" customHeight="1">
      <c r="B256" s="417"/>
      <c r="C256" s="406"/>
      <c r="D256" s="406"/>
      <c r="E256" s="406"/>
      <c r="F256" s="406"/>
      <c r="G256" s="406"/>
      <c r="H256" s="406"/>
      <c r="I256" s="406"/>
      <c r="J256" s="406"/>
      <c r="K256" s="406"/>
      <c r="L256" s="406"/>
      <c r="M256" s="406"/>
      <c r="N256" s="406"/>
      <c r="O256" s="406"/>
      <c r="P256" s="406"/>
      <c r="Q256" s="406"/>
      <c r="R256" s="406"/>
      <c r="AB256" s="410"/>
    </row>
    <row r="257" spans="2:28" s="186" customFormat="1" ht="4.9000000000000004" customHeight="1">
      <c r="B257" s="417"/>
      <c r="C257" s="406"/>
      <c r="D257" s="406"/>
      <c r="E257" s="406"/>
      <c r="F257" s="406"/>
      <c r="G257" s="406"/>
      <c r="H257" s="406"/>
      <c r="I257" s="406"/>
      <c r="J257" s="406"/>
      <c r="K257" s="406"/>
      <c r="L257" s="406"/>
      <c r="M257" s="406"/>
      <c r="N257" s="406"/>
      <c r="O257" s="406"/>
      <c r="P257" s="406"/>
      <c r="Q257" s="406"/>
      <c r="R257" s="406"/>
      <c r="AB257" s="410"/>
    </row>
    <row r="258" spans="2:28" s="186" customFormat="1" ht="4.9000000000000004" customHeight="1">
      <c r="B258" s="417"/>
      <c r="C258" s="406"/>
      <c r="D258" s="406"/>
      <c r="E258" s="406"/>
      <c r="F258" s="406"/>
      <c r="G258" s="406"/>
      <c r="H258" s="406"/>
      <c r="I258" s="406"/>
      <c r="J258" s="406"/>
      <c r="K258" s="406"/>
      <c r="L258" s="406"/>
      <c r="M258" s="406"/>
      <c r="N258" s="406"/>
      <c r="O258" s="406"/>
      <c r="P258" s="406"/>
      <c r="Q258" s="406"/>
      <c r="R258" s="406"/>
      <c r="AB258" s="410"/>
    </row>
    <row r="259" spans="2:28" s="186" customFormat="1" ht="4.9000000000000004" customHeight="1">
      <c r="B259" s="417"/>
      <c r="C259" s="406"/>
      <c r="D259" s="406"/>
      <c r="E259" s="406"/>
      <c r="F259" s="406"/>
      <c r="G259" s="406"/>
      <c r="H259" s="406"/>
      <c r="I259" s="406"/>
      <c r="J259" s="406"/>
      <c r="K259" s="406"/>
      <c r="L259" s="406"/>
      <c r="M259" s="406"/>
      <c r="N259" s="406"/>
      <c r="O259" s="406"/>
      <c r="P259" s="406"/>
      <c r="Q259" s="406"/>
      <c r="R259" s="406"/>
      <c r="AB259" s="410"/>
    </row>
    <row r="260" spans="2:28" s="186" customFormat="1" ht="4.9000000000000004" customHeight="1">
      <c r="B260" s="417"/>
      <c r="C260" s="406"/>
      <c r="D260" s="406"/>
      <c r="E260" s="406"/>
      <c r="F260" s="406"/>
      <c r="G260" s="406"/>
      <c r="H260" s="406"/>
      <c r="I260" s="406"/>
      <c r="J260" s="406"/>
      <c r="K260" s="406"/>
      <c r="L260" s="406"/>
      <c r="M260" s="406"/>
      <c r="N260" s="406"/>
      <c r="O260" s="406"/>
      <c r="P260" s="406"/>
      <c r="Q260" s="406"/>
      <c r="R260" s="406"/>
      <c r="AB260" s="410"/>
    </row>
    <row r="261" spans="2:28" s="186" customFormat="1" ht="4.9000000000000004" customHeight="1">
      <c r="B261" s="417"/>
      <c r="C261" s="406"/>
      <c r="D261" s="406"/>
      <c r="E261" s="406"/>
      <c r="F261" s="406"/>
      <c r="G261" s="406"/>
      <c r="H261" s="406"/>
      <c r="I261" s="406"/>
      <c r="J261" s="406"/>
      <c r="K261" s="406"/>
      <c r="L261" s="406"/>
      <c r="M261" s="406"/>
      <c r="N261" s="406"/>
      <c r="O261" s="406"/>
      <c r="P261" s="406"/>
      <c r="Q261" s="406"/>
      <c r="R261" s="406"/>
      <c r="AB261" s="410"/>
    </row>
    <row r="262" spans="2:28" s="186" customFormat="1" ht="4.9000000000000004" customHeight="1">
      <c r="B262" s="417"/>
      <c r="C262" s="406"/>
      <c r="D262" s="406"/>
      <c r="E262" s="406"/>
      <c r="F262" s="406"/>
      <c r="G262" s="406"/>
      <c r="H262" s="406"/>
      <c r="I262" s="406"/>
      <c r="J262" s="406"/>
      <c r="K262" s="406"/>
      <c r="L262" s="406"/>
      <c r="M262" s="406"/>
      <c r="N262" s="406"/>
      <c r="O262" s="406"/>
      <c r="P262" s="406"/>
      <c r="Q262" s="406"/>
      <c r="R262" s="406"/>
      <c r="AB262" s="410"/>
    </row>
    <row r="263" spans="2:28" s="186" customFormat="1" ht="4.9000000000000004" customHeight="1">
      <c r="B263" s="417"/>
      <c r="C263" s="406"/>
      <c r="D263" s="406"/>
      <c r="E263" s="406"/>
      <c r="F263" s="406"/>
      <c r="G263" s="406"/>
      <c r="H263" s="406"/>
      <c r="I263" s="406"/>
      <c r="J263" s="406"/>
      <c r="K263" s="406"/>
      <c r="L263" s="406"/>
      <c r="M263" s="406"/>
      <c r="N263" s="406"/>
      <c r="O263" s="406"/>
      <c r="P263" s="406"/>
      <c r="Q263" s="406"/>
      <c r="R263" s="406"/>
      <c r="AB263" s="410"/>
    </row>
    <row r="264" spans="2:28" s="186" customFormat="1" ht="4.9000000000000004" customHeight="1">
      <c r="B264" s="417"/>
      <c r="C264" s="406"/>
      <c r="D264" s="406"/>
      <c r="E264" s="406"/>
      <c r="F264" s="406"/>
      <c r="G264" s="406"/>
      <c r="H264" s="406"/>
      <c r="I264" s="406"/>
      <c r="J264" s="406"/>
      <c r="K264" s="406"/>
      <c r="L264" s="406"/>
      <c r="M264" s="406"/>
      <c r="N264" s="406"/>
      <c r="O264" s="406"/>
      <c r="P264" s="406"/>
      <c r="Q264" s="406"/>
      <c r="R264" s="406"/>
      <c r="AB264" s="410"/>
    </row>
    <row r="265" spans="2:28" s="186" customFormat="1" ht="4.9000000000000004" customHeight="1">
      <c r="B265" s="417"/>
      <c r="C265" s="406"/>
      <c r="D265" s="406"/>
      <c r="E265" s="406"/>
      <c r="F265" s="406"/>
      <c r="G265" s="406"/>
      <c r="H265" s="406"/>
      <c r="I265" s="406"/>
      <c r="J265" s="406"/>
      <c r="K265" s="406"/>
      <c r="L265" s="406"/>
      <c r="M265" s="406"/>
      <c r="N265" s="406"/>
      <c r="O265" s="406"/>
      <c r="P265" s="406"/>
      <c r="Q265" s="406"/>
      <c r="R265" s="406"/>
      <c r="AB265" s="410"/>
    </row>
    <row r="266" spans="2:28" s="186" customFormat="1" ht="4.9000000000000004" customHeight="1">
      <c r="B266" s="417"/>
      <c r="C266" s="406"/>
      <c r="D266" s="406"/>
      <c r="E266" s="406"/>
      <c r="F266" s="406"/>
      <c r="G266" s="406"/>
      <c r="H266" s="406"/>
      <c r="I266" s="406"/>
      <c r="J266" s="406"/>
      <c r="K266" s="406"/>
      <c r="L266" s="406"/>
      <c r="M266" s="406"/>
      <c r="N266" s="406"/>
      <c r="O266" s="406"/>
      <c r="P266" s="406"/>
      <c r="Q266" s="406"/>
      <c r="R266" s="406"/>
      <c r="AB266" s="410"/>
    </row>
    <row r="267" spans="2:28" s="186" customFormat="1" ht="4.9000000000000004" customHeight="1">
      <c r="B267" s="417"/>
      <c r="C267" s="406"/>
      <c r="D267" s="406"/>
      <c r="E267" s="406"/>
      <c r="F267" s="406"/>
      <c r="G267" s="406"/>
      <c r="H267" s="406"/>
      <c r="I267" s="406"/>
      <c r="J267" s="406"/>
      <c r="K267" s="406"/>
      <c r="L267" s="406"/>
      <c r="M267" s="406"/>
      <c r="N267" s="406"/>
      <c r="O267" s="406"/>
      <c r="P267" s="406"/>
      <c r="Q267" s="406"/>
      <c r="R267" s="406"/>
      <c r="AB267" s="410"/>
    </row>
    <row r="268" spans="2:28" s="186" customFormat="1" ht="4.9000000000000004" customHeight="1">
      <c r="B268" s="417"/>
      <c r="C268" s="406"/>
      <c r="D268" s="406"/>
      <c r="E268" s="406"/>
      <c r="F268" s="406"/>
      <c r="G268" s="406"/>
      <c r="H268" s="406"/>
      <c r="I268" s="406"/>
      <c r="J268" s="406"/>
      <c r="K268" s="406"/>
      <c r="L268" s="406"/>
      <c r="M268" s="406"/>
      <c r="N268" s="406"/>
      <c r="O268" s="406"/>
      <c r="P268" s="406"/>
      <c r="Q268" s="406"/>
      <c r="R268" s="406"/>
      <c r="AB268" s="410"/>
    </row>
    <row r="269" spans="2:28" s="186" customFormat="1" ht="4.9000000000000004" customHeight="1">
      <c r="B269" s="417"/>
      <c r="C269" s="406"/>
      <c r="D269" s="406"/>
      <c r="E269" s="406"/>
      <c r="F269" s="406"/>
      <c r="G269" s="406"/>
      <c r="H269" s="406"/>
      <c r="I269" s="406"/>
      <c r="J269" s="406"/>
      <c r="K269" s="406"/>
      <c r="L269" s="406"/>
      <c r="M269" s="406"/>
      <c r="N269" s="406"/>
      <c r="O269" s="406"/>
      <c r="P269" s="406"/>
      <c r="Q269" s="406"/>
      <c r="R269" s="406"/>
      <c r="AB269" s="410"/>
    </row>
    <row r="270" spans="2:28" s="186" customFormat="1" ht="4.9000000000000004" customHeight="1">
      <c r="B270" s="417"/>
      <c r="C270" s="406"/>
      <c r="D270" s="406"/>
      <c r="E270" s="406"/>
      <c r="F270" s="406"/>
      <c r="G270" s="406"/>
      <c r="H270" s="406"/>
      <c r="I270" s="406"/>
      <c r="J270" s="406"/>
      <c r="K270" s="406"/>
      <c r="L270" s="406"/>
      <c r="M270" s="406"/>
      <c r="N270" s="406"/>
      <c r="O270" s="406"/>
      <c r="P270" s="406"/>
      <c r="Q270" s="406"/>
      <c r="R270" s="406"/>
      <c r="AB270" s="410"/>
    </row>
    <row r="271" spans="2:28" s="186" customFormat="1" ht="4.9000000000000004" customHeight="1">
      <c r="B271" s="417"/>
      <c r="C271" s="406"/>
      <c r="D271" s="406"/>
      <c r="E271" s="406"/>
      <c r="F271" s="406"/>
      <c r="G271" s="406"/>
      <c r="H271" s="406"/>
      <c r="I271" s="406"/>
      <c r="J271" s="406"/>
      <c r="K271" s="406"/>
      <c r="L271" s="406"/>
      <c r="M271" s="406"/>
      <c r="N271" s="406"/>
      <c r="O271" s="406"/>
      <c r="P271" s="406"/>
      <c r="Q271" s="406"/>
      <c r="R271" s="406"/>
      <c r="AB271" s="410"/>
    </row>
    <row r="272" spans="2:28" s="186" customFormat="1" ht="4.9000000000000004" customHeight="1">
      <c r="B272" s="417"/>
      <c r="C272" s="406"/>
      <c r="D272" s="406"/>
      <c r="E272" s="406"/>
      <c r="F272" s="406"/>
      <c r="G272" s="406"/>
      <c r="H272" s="406"/>
      <c r="I272" s="406"/>
      <c r="J272" s="406"/>
      <c r="K272" s="406"/>
      <c r="L272" s="406"/>
      <c r="M272" s="406"/>
      <c r="N272" s="406"/>
      <c r="O272" s="406"/>
      <c r="P272" s="406"/>
      <c r="Q272" s="406"/>
      <c r="R272" s="406"/>
      <c r="AB272" s="410"/>
    </row>
    <row r="273" spans="2:28" s="186" customFormat="1" ht="4.9000000000000004" customHeight="1">
      <c r="B273" s="417"/>
      <c r="C273" s="406"/>
      <c r="D273" s="406"/>
      <c r="E273" s="406"/>
      <c r="F273" s="406"/>
      <c r="G273" s="406"/>
      <c r="H273" s="406"/>
      <c r="I273" s="406"/>
      <c r="J273" s="406"/>
      <c r="K273" s="406"/>
      <c r="L273" s="406"/>
      <c r="M273" s="406"/>
      <c r="N273" s="406"/>
      <c r="O273" s="406"/>
      <c r="P273" s="406"/>
      <c r="Q273" s="406"/>
      <c r="R273" s="406"/>
      <c r="AB273" s="410"/>
    </row>
    <row r="274" spans="2:28" s="186" customFormat="1" ht="4.9000000000000004" customHeight="1">
      <c r="B274" s="417"/>
      <c r="C274" s="406"/>
      <c r="D274" s="406"/>
      <c r="E274" s="406"/>
      <c r="F274" s="406"/>
      <c r="G274" s="406"/>
      <c r="H274" s="406"/>
      <c r="I274" s="406"/>
      <c r="J274" s="406"/>
      <c r="K274" s="406"/>
      <c r="L274" s="406"/>
      <c r="M274" s="406"/>
      <c r="N274" s="406"/>
      <c r="O274" s="406"/>
      <c r="P274" s="406"/>
      <c r="Q274" s="406"/>
      <c r="R274" s="406"/>
      <c r="AB274" s="410"/>
    </row>
    <row r="275" spans="2:28" s="186" customFormat="1" ht="4.9000000000000004" customHeight="1">
      <c r="B275" s="417"/>
      <c r="C275" s="406"/>
      <c r="D275" s="406"/>
      <c r="E275" s="406"/>
      <c r="F275" s="406"/>
      <c r="G275" s="406"/>
      <c r="H275" s="406"/>
      <c r="I275" s="406"/>
      <c r="J275" s="406"/>
      <c r="K275" s="406"/>
      <c r="L275" s="406"/>
      <c r="M275" s="406"/>
      <c r="N275" s="406"/>
      <c r="O275" s="406"/>
      <c r="P275" s="406"/>
      <c r="Q275" s="406"/>
      <c r="R275" s="406"/>
      <c r="AB275" s="410"/>
    </row>
    <row r="276" spans="2:28" s="186" customFormat="1" ht="4.9000000000000004" customHeight="1">
      <c r="B276" s="417"/>
      <c r="C276" s="406"/>
      <c r="D276" s="406"/>
      <c r="E276" s="406"/>
      <c r="F276" s="406"/>
      <c r="G276" s="406"/>
      <c r="H276" s="406"/>
      <c r="I276" s="406"/>
      <c r="J276" s="406"/>
      <c r="K276" s="406"/>
      <c r="L276" s="406"/>
      <c r="M276" s="406"/>
      <c r="N276" s="406"/>
      <c r="O276" s="406"/>
      <c r="P276" s="406"/>
      <c r="Q276" s="406"/>
      <c r="R276" s="406"/>
      <c r="AB276" s="410"/>
    </row>
    <row r="277" spans="2:28" s="186" customFormat="1" ht="4.9000000000000004" customHeight="1">
      <c r="B277" s="417"/>
      <c r="C277" s="406"/>
      <c r="D277" s="406"/>
      <c r="E277" s="406"/>
      <c r="F277" s="406"/>
      <c r="G277" s="406"/>
      <c r="H277" s="406"/>
      <c r="I277" s="406"/>
      <c r="J277" s="406"/>
      <c r="K277" s="406"/>
      <c r="L277" s="406"/>
      <c r="M277" s="406"/>
      <c r="N277" s="406"/>
      <c r="O277" s="406"/>
      <c r="P277" s="406"/>
      <c r="Q277" s="406"/>
      <c r="R277" s="406"/>
      <c r="AB277" s="410"/>
    </row>
    <row r="278" spans="2:28" s="186" customFormat="1" ht="4.9000000000000004" customHeight="1">
      <c r="B278" s="417"/>
      <c r="C278" s="406"/>
      <c r="D278" s="406"/>
      <c r="E278" s="406"/>
      <c r="F278" s="406"/>
      <c r="G278" s="406"/>
      <c r="H278" s="406"/>
      <c r="I278" s="406"/>
      <c r="J278" s="406"/>
      <c r="K278" s="406"/>
      <c r="L278" s="406"/>
      <c r="M278" s="406"/>
      <c r="N278" s="406"/>
      <c r="O278" s="406"/>
      <c r="P278" s="406"/>
      <c r="Q278" s="406"/>
      <c r="R278" s="406"/>
      <c r="AB278" s="410"/>
    </row>
    <row r="279" spans="2:28" s="186" customFormat="1" ht="4.9000000000000004" customHeight="1">
      <c r="B279" s="417"/>
      <c r="C279" s="406"/>
      <c r="D279" s="406"/>
      <c r="E279" s="406"/>
      <c r="F279" s="406"/>
      <c r="G279" s="406"/>
      <c r="H279" s="406"/>
      <c r="I279" s="406"/>
      <c r="J279" s="406"/>
      <c r="K279" s="406"/>
      <c r="L279" s="406"/>
      <c r="M279" s="406"/>
      <c r="N279" s="406"/>
      <c r="O279" s="406"/>
      <c r="P279" s="406"/>
      <c r="Q279" s="406"/>
      <c r="R279" s="406"/>
      <c r="AB279" s="410"/>
    </row>
    <row r="280" spans="2:28" s="186" customFormat="1" ht="4.9000000000000004" customHeight="1">
      <c r="B280" s="417"/>
      <c r="C280" s="406"/>
      <c r="D280" s="406"/>
      <c r="E280" s="406"/>
      <c r="F280" s="406"/>
      <c r="G280" s="406"/>
      <c r="H280" s="406"/>
      <c r="I280" s="406"/>
      <c r="J280" s="406"/>
      <c r="K280" s="406"/>
      <c r="L280" s="406"/>
      <c r="M280" s="406"/>
      <c r="N280" s="406"/>
      <c r="O280" s="406"/>
      <c r="P280" s="406"/>
      <c r="Q280" s="406"/>
      <c r="R280" s="406"/>
      <c r="AB280" s="410"/>
    </row>
    <row r="281" spans="2:28" s="186" customFormat="1" ht="4.9000000000000004" customHeight="1">
      <c r="B281" s="417"/>
      <c r="C281" s="406"/>
      <c r="D281" s="406"/>
      <c r="E281" s="406"/>
      <c r="F281" s="406"/>
      <c r="G281" s="406"/>
      <c r="H281" s="406"/>
      <c r="I281" s="406"/>
      <c r="J281" s="406"/>
      <c r="K281" s="406"/>
      <c r="L281" s="406"/>
      <c r="M281" s="406"/>
      <c r="N281" s="406"/>
      <c r="O281" s="406"/>
      <c r="P281" s="406"/>
      <c r="Q281" s="406"/>
      <c r="R281" s="406"/>
      <c r="AB281" s="410"/>
    </row>
    <row r="282" spans="2:28" s="186" customFormat="1" ht="4.9000000000000004" customHeight="1">
      <c r="B282" s="417"/>
      <c r="C282" s="406"/>
      <c r="D282" s="406"/>
      <c r="E282" s="406"/>
      <c r="F282" s="406"/>
      <c r="G282" s="406"/>
      <c r="H282" s="406"/>
      <c r="I282" s="406"/>
      <c r="J282" s="406"/>
      <c r="K282" s="406"/>
      <c r="L282" s="406"/>
      <c r="M282" s="406"/>
      <c r="N282" s="406"/>
      <c r="O282" s="406"/>
      <c r="P282" s="406"/>
      <c r="Q282" s="406"/>
      <c r="R282" s="406"/>
      <c r="AB282" s="410"/>
    </row>
    <row r="283" spans="2:28" s="186" customFormat="1" ht="4.9000000000000004" customHeight="1">
      <c r="B283" s="417"/>
      <c r="C283" s="406"/>
      <c r="D283" s="406"/>
      <c r="E283" s="406"/>
      <c r="F283" s="406"/>
      <c r="G283" s="406"/>
      <c r="H283" s="406"/>
      <c r="I283" s="406"/>
      <c r="J283" s="406"/>
      <c r="K283" s="406"/>
      <c r="L283" s="406"/>
      <c r="M283" s="406"/>
      <c r="N283" s="406"/>
      <c r="O283" s="406"/>
      <c r="P283" s="406"/>
      <c r="Q283" s="406"/>
      <c r="R283" s="406"/>
      <c r="AB283" s="410"/>
    </row>
    <row r="284" spans="2:28" s="186" customFormat="1" ht="4.9000000000000004" customHeight="1">
      <c r="B284" s="417"/>
      <c r="C284" s="406"/>
      <c r="D284" s="406"/>
      <c r="E284" s="406"/>
      <c r="F284" s="406"/>
      <c r="G284" s="406"/>
      <c r="H284" s="406"/>
      <c r="I284" s="406"/>
      <c r="J284" s="406"/>
      <c r="K284" s="406"/>
      <c r="L284" s="406"/>
      <c r="M284" s="406"/>
      <c r="N284" s="406"/>
      <c r="O284" s="406"/>
      <c r="P284" s="406"/>
      <c r="Q284" s="406"/>
      <c r="R284" s="406"/>
      <c r="AB284" s="410"/>
    </row>
    <row r="285" spans="2:28" s="186" customFormat="1" ht="4.9000000000000004" customHeight="1">
      <c r="B285" s="417"/>
      <c r="C285" s="406"/>
      <c r="D285" s="406"/>
      <c r="E285" s="406"/>
      <c r="F285" s="406"/>
      <c r="G285" s="406"/>
      <c r="H285" s="406"/>
      <c r="I285" s="406"/>
      <c r="J285" s="406"/>
      <c r="K285" s="406"/>
      <c r="L285" s="406"/>
      <c r="M285" s="406"/>
      <c r="N285" s="406"/>
      <c r="O285" s="406"/>
      <c r="P285" s="406"/>
      <c r="Q285" s="406"/>
      <c r="R285" s="406"/>
      <c r="AB285" s="410"/>
    </row>
    <row r="286" spans="2:28" s="186" customFormat="1" ht="4.9000000000000004" customHeight="1">
      <c r="B286" s="417"/>
      <c r="C286" s="406"/>
      <c r="D286" s="406"/>
      <c r="E286" s="406"/>
      <c r="F286" s="406"/>
      <c r="G286" s="406"/>
      <c r="H286" s="406"/>
      <c r="I286" s="406"/>
      <c r="J286" s="406"/>
      <c r="K286" s="406"/>
      <c r="L286" s="406"/>
      <c r="M286" s="406"/>
      <c r="N286" s="406"/>
      <c r="O286" s="406"/>
      <c r="P286" s="406"/>
      <c r="Q286" s="406"/>
      <c r="R286" s="406"/>
      <c r="AB286" s="410"/>
    </row>
    <row r="287" spans="2:28" s="186" customFormat="1" ht="4.9000000000000004" customHeight="1">
      <c r="B287" s="417"/>
      <c r="C287" s="406"/>
      <c r="D287" s="406"/>
      <c r="E287" s="406"/>
      <c r="F287" s="406"/>
      <c r="G287" s="406"/>
      <c r="H287" s="406"/>
      <c r="I287" s="406"/>
      <c r="J287" s="406"/>
      <c r="K287" s="406"/>
      <c r="L287" s="406"/>
      <c r="M287" s="406"/>
      <c r="N287" s="406"/>
      <c r="O287" s="406"/>
      <c r="P287" s="406"/>
      <c r="Q287" s="406"/>
      <c r="R287" s="406"/>
      <c r="AB287" s="410"/>
    </row>
    <row r="288" spans="2:28" s="186" customFormat="1" ht="4.9000000000000004" customHeight="1">
      <c r="B288" s="417"/>
      <c r="C288" s="406"/>
      <c r="D288" s="406"/>
      <c r="E288" s="406"/>
      <c r="F288" s="406"/>
      <c r="G288" s="406"/>
      <c r="H288" s="406"/>
      <c r="I288" s="406"/>
      <c r="J288" s="406"/>
      <c r="K288" s="406"/>
      <c r="L288" s="406"/>
      <c r="M288" s="406"/>
      <c r="N288" s="406"/>
      <c r="O288" s="406"/>
      <c r="P288" s="406"/>
      <c r="Q288" s="406"/>
      <c r="R288" s="406"/>
      <c r="AB288" s="410"/>
    </row>
    <row r="289" spans="2:28" s="186" customFormat="1" ht="4.9000000000000004" customHeight="1">
      <c r="B289" s="417"/>
      <c r="C289" s="406"/>
      <c r="D289" s="406"/>
      <c r="E289" s="406"/>
      <c r="F289" s="406"/>
      <c r="G289" s="406"/>
      <c r="H289" s="406"/>
      <c r="I289" s="406"/>
      <c r="J289" s="406"/>
      <c r="K289" s="406"/>
      <c r="L289" s="406"/>
      <c r="M289" s="406"/>
      <c r="N289" s="406"/>
      <c r="O289" s="406"/>
      <c r="P289" s="406"/>
      <c r="Q289" s="406"/>
      <c r="R289" s="406"/>
      <c r="AB289" s="410"/>
    </row>
    <row r="290" spans="2:28" s="186" customFormat="1" ht="4.9000000000000004" customHeight="1">
      <c r="B290" s="417"/>
      <c r="C290" s="406"/>
      <c r="D290" s="406"/>
      <c r="E290" s="406"/>
      <c r="F290" s="406"/>
      <c r="G290" s="406"/>
      <c r="H290" s="406"/>
      <c r="I290" s="406"/>
      <c r="J290" s="406"/>
      <c r="K290" s="406"/>
      <c r="L290" s="406"/>
      <c r="M290" s="406"/>
      <c r="N290" s="406"/>
      <c r="O290" s="406"/>
      <c r="P290" s="406"/>
      <c r="Q290" s="406"/>
      <c r="R290" s="406"/>
      <c r="AB290" s="410"/>
    </row>
    <row r="291" spans="2:28" s="186" customFormat="1" ht="4.9000000000000004" customHeight="1">
      <c r="B291" s="417"/>
      <c r="C291" s="406"/>
      <c r="D291" s="406"/>
      <c r="E291" s="406"/>
      <c r="F291" s="406"/>
      <c r="G291" s="406"/>
      <c r="H291" s="406"/>
      <c r="I291" s="406"/>
      <c r="J291" s="406"/>
      <c r="K291" s="406"/>
      <c r="L291" s="406"/>
      <c r="M291" s="406"/>
      <c r="N291" s="406"/>
      <c r="O291" s="406"/>
      <c r="P291" s="406"/>
      <c r="Q291" s="406"/>
      <c r="R291" s="406"/>
      <c r="AB291" s="410"/>
    </row>
    <row r="292" spans="2:28" s="186" customFormat="1" ht="4.9000000000000004" customHeight="1">
      <c r="B292" s="417"/>
      <c r="C292" s="406"/>
      <c r="D292" s="406"/>
      <c r="E292" s="406"/>
      <c r="F292" s="406"/>
      <c r="G292" s="406"/>
      <c r="H292" s="406"/>
      <c r="I292" s="406"/>
      <c r="J292" s="406"/>
      <c r="K292" s="406"/>
      <c r="L292" s="406"/>
      <c r="M292" s="406"/>
      <c r="N292" s="406"/>
      <c r="O292" s="406"/>
      <c r="P292" s="406"/>
      <c r="Q292" s="406"/>
      <c r="R292" s="406"/>
      <c r="AB292" s="410"/>
    </row>
    <row r="293" spans="2:28" s="186" customFormat="1" ht="4.9000000000000004" customHeight="1">
      <c r="B293" s="417"/>
      <c r="C293" s="406"/>
      <c r="D293" s="406"/>
      <c r="E293" s="406"/>
      <c r="F293" s="406"/>
      <c r="G293" s="406"/>
      <c r="H293" s="406"/>
      <c r="I293" s="406"/>
      <c r="J293" s="406"/>
      <c r="K293" s="406"/>
      <c r="L293" s="406"/>
      <c r="M293" s="406"/>
      <c r="N293" s="406"/>
      <c r="O293" s="406"/>
      <c r="P293" s="406"/>
      <c r="Q293" s="406"/>
      <c r="R293" s="406"/>
      <c r="AB293" s="410"/>
    </row>
    <row r="294" spans="2:28" s="186" customFormat="1" ht="4.9000000000000004" customHeight="1">
      <c r="B294" s="417"/>
      <c r="C294" s="406"/>
      <c r="D294" s="406"/>
      <c r="E294" s="406"/>
      <c r="F294" s="406"/>
      <c r="G294" s="406"/>
      <c r="H294" s="406"/>
      <c r="I294" s="406"/>
      <c r="J294" s="406"/>
      <c r="K294" s="406"/>
      <c r="L294" s="406"/>
      <c r="M294" s="406"/>
      <c r="N294" s="406"/>
      <c r="O294" s="406"/>
      <c r="P294" s="406"/>
      <c r="Q294" s="406"/>
      <c r="R294" s="406"/>
      <c r="AB294" s="410"/>
    </row>
    <row r="295" spans="2:28" s="186" customFormat="1" ht="4.9000000000000004" customHeight="1">
      <c r="B295" s="417"/>
      <c r="C295" s="406"/>
      <c r="D295" s="406"/>
      <c r="E295" s="406"/>
      <c r="F295" s="406"/>
      <c r="G295" s="406"/>
      <c r="H295" s="406"/>
      <c r="I295" s="406"/>
      <c r="J295" s="406"/>
      <c r="K295" s="406"/>
      <c r="L295" s="406"/>
      <c r="M295" s="406"/>
      <c r="N295" s="406"/>
      <c r="O295" s="406"/>
      <c r="P295" s="406"/>
      <c r="Q295" s="406"/>
      <c r="R295" s="406"/>
      <c r="AB295" s="410"/>
    </row>
    <row r="296" spans="2:28" s="186" customFormat="1" ht="4.9000000000000004" customHeight="1">
      <c r="B296" s="417"/>
      <c r="C296" s="406"/>
      <c r="D296" s="406"/>
      <c r="E296" s="406"/>
      <c r="F296" s="406"/>
      <c r="G296" s="406"/>
      <c r="H296" s="406"/>
      <c r="I296" s="406"/>
      <c r="J296" s="406"/>
      <c r="K296" s="406"/>
      <c r="L296" s="406"/>
      <c r="M296" s="406"/>
      <c r="N296" s="406"/>
      <c r="O296" s="406"/>
      <c r="P296" s="406"/>
      <c r="Q296" s="406"/>
      <c r="R296" s="406"/>
      <c r="AB296" s="410"/>
    </row>
    <row r="297" spans="2:28" s="186" customFormat="1" ht="4.9000000000000004" customHeight="1">
      <c r="B297" s="417"/>
      <c r="C297" s="406"/>
      <c r="D297" s="406"/>
      <c r="E297" s="406"/>
      <c r="F297" s="406"/>
      <c r="G297" s="406"/>
      <c r="H297" s="406"/>
      <c r="I297" s="406"/>
      <c r="J297" s="406"/>
      <c r="K297" s="406"/>
      <c r="L297" s="406"/>
      <c r="M297" s="406"/>
      <c r="N297" s="406"/>
      <c r="O297" s="406"/>
      <c r="P297" s="406"/>
      <c r="Q297" s="406"/>
      <c r="R297" s="406"/>
      <c r="U297" s="406"/>
      <c r="Z297" s="410"/>
      <c r="AA297" s="410"/>
      <c r="AB297" s="410"/>
    </row>
    <row r="298" spans="2:28">
      <c r="B298" s="316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438"/>
      <c r="U298" s="87"/>
      <c r="Z298" s="410"/>
      <c r="AA298" s="410"/>
      <c r="AB298" s="410"/>
    </row>
  </sheetData>
  <hyperlinks>
    <hyperlink ref="B2" location="Index!A1" display="index page"/>
  </hyperlinks>
  <pageMargins left="0.7" right="0.7" top="0.75" bottom="0.75" header="0.3" footer="0.3"/>
  <pageSetup paperSize="9" scale="62" fitToHeight="0" orientation="landscape" r:id="rId1"/>
  <rowBreaks count="2" manualBreakCount="2">
    <brk id="91" max="17" man="1"/>
    <brk id="137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V26"/>
  <sheetViews>
    <sheetView showGridLines="0" view="pageBreakPreview" zoomScale="80" zoomScaleNormal="90" zoomScaleSheetLayoutView="80" workbookViewId="0">
      <pane xSplit="2" ySplit="4" topLeftCell="C5" activePane="bottomRight" state="frozen"/>
      <selection activeCell="V6" sqref="V6"/>
      <selection pane="topRight" activeCell="V6" sqref="V6"/>
      <selection pane="bottomLeft" activeCell="V6" sqref="V6"/>
      <selection pane="bottomRight" activeCell="V6" sqref="V6"/>
    </sheetView>
  </sheetViews>
  <sheetFormatPr defaultColWidth="9.140625" defaultRowHeight="12.75"/>
  <cols>
    <col min="1" max="1" width="1.5703125" style="178" customWidth="1"/>
    <col min="2" max="2" width="55.7109375" style="178" customWidth="1"/>
    <col min="3" max="8" width="10.5703125" style="180" customWidth="1"/>
    <col min="9" max="9" width="10.5703125" style="180" hidden="1" customWidth="1"/>
    <col min="10" max="11" width="10.5703125" style="180" customWidth="1"/>
    <col min="12" max="12" width="10.5703125" style="180" hidden="1" customWidth="1"/>
    <col min="13" max="201" width="9.140625" style="178"/>
    <col min="202" max="202" width="55.7109375" style="178" customWidth="1"/>
    <col min="203" max="208" width="9.7109375" style="178" customWidth="1"/>
    <col min="209" max="209" width="9.140625" style="178"/>
    <col min="210" max="210" width="10" style="178" customWidth="1"/>
    <col min="211" max="16384" width="9.140625" style="178"/>
  </cols>
  <sheetData>
    <row r="1" spans="2:22" s="183" customFormat="1" ht="18">
      <c r="B1" s="32" t="s">
        <v>212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2:22" s="183" customFormat="1">
      <c r="B2" s="33" t="s">
        <v>19</v>
      </c>
    </row>
    <row r="3" spans="2:22" ht="13.5" thickBot="1">
      <c r="B3" s="42" t="s">
        <v>87</v>
      </c>
    </row>
    <row r="4" spans="2:22" s="2" customFormat="1" ht="14.45" customHeight="1" thickTop="1" thickBot="1">
      <c r="B4" s="143" t="s">
        <v>1</v>
      </c>
      <c r="C4" s="225" t="s">
        <v>106</v>
      </c>
      <c r="D4" s="225" t="s">
        <v>121</v>
      </c>
      <c r="E4" s="225" t="s">
        <v>124</v>
      </c>
      <c r="F4" s="225" t="s">
        <v>137</v>
      </c>
      <c r="G4" s="41" t="s">
        <v>144</v>
      </c>
      <c r="H4" s="118" t="s">
        <v>145</v>
      </c>
      <c r="I4" s="104" t="s">
        <v>148</v>
      </c>
      <c r="J4" s="104" t="s">
        <v>138</v>
      </c>
      <c r="K4" s="105" t="s">
        <v>138</v>
      </c>
    </row>
    <row r="5" spans="2:22" s="183" customFormat="1">
      <c r="B5" s="206" t="s">
        <v>39</v>
      </c>
      <c r="C5" s="215" t="e">
        <f>#REF!+#REF!+#REF!+#REF!+#REF!</f>
        <v>#REF!</v>
      </c>
      <c r="D5" s="215" t="e">
        <f>#REF!+#REF!+#REF!+#REF!+#REF!</f>
        <v>#REF!</v>
      </c>
      <c r="E5" s="215" t="e">
        <f>#REF!+#REF!+#REF!+#REF!+#REF!</f>
        <v>#REF!</v>
      </c>
      <c r="F5" s="215">
        <v>40.4</v>
      </c>
      <c r="G5" s="215" t="e">
        <f>#REF!+#REF!+#REF!+#REF!+#REF!</f>
        <v>#REF!</v>
      </c>
      <c r="H5" s="216" t="e">
        <f>#REF!+#REF!+#REF!+#REF!+#REF!</f>
        <v>#REF!</v>
      </c>
      <c r="I5" s="217"/>
      <c r="J5" s="217">
        <v>37</v>
      </c>
      <c r="K5" s="216" t="e">
        <f>SUM(C5:F5)</f>
        <v>#REF!</v>
      </c>
      <c r="N5" s="403">
        <v>63.158099999999997</v>
      </c>
    </row>
    <row r="6" spans="2:22" s="183" customFormat="1">
      <c r="B6" s="206" t="s">
        <v>4</v>
      </c>
      <c r="C6" s="215" t="e">
        <f>#REF!+#REF!+#REF!+#REF!+#REF!</f>
        <v>#REF!</v>
      </c>
      <c r="D6" s="215" t="e">
        <f>#REF!+#REF!+#REF!+#REF!+#REF!</f>
        <v>#REF!</v>
      </c>
      <c r="E6" s="215" t="e">
        <f>#REF!+#REF!+#REF!+#REF!+#REF!</f>
        <v>#REF!</v>
      </c>
      <c r="F6" s="215">
        <v>17.600000000000001</v>
      </c>
      <c r="G6" s="215" t="e">
        <f>#REF!+#REF!+#REF!+#REF!+#REF!</f>
        <v>#REF!</v>
      </c>
      <c r="H6" s="216" t="e">
        <f>#REF!+#REF!+#REF!+#REF!+#REF!</f>
        <v>#REF!</v>
      </c>
      <c r="I6" s="217"/>
      <c r="J6" s="217">
        <v>16</v>
      </c>
      <c r="K6" s="216" t="e">
        <f>SUM(C6:F6)</f>
        <v>#REF!</v>
      </c>
      <c r="N6" s="403">
        <v>0.8901</v>
      </c>
      <c r="V6" s="371"/>
    </row>
    <row r="7" spans="2:22" s="183" customFormat="1">
      <c r="B7" s="206" t="s">
        <v>64</v>
      </c>
      <c r="C7" s="95" t="e">
        <f t="shared" ref="C7:H7" si="0">C6/C5</f>
        <v>#REF!</v>
      </c>
      <c r="D7" s="95" t="e">
        <f t="shared" si="0"/>
        <v>#REF!</v>
      </c>
      <c r="E7" s="95" t="e">
        <f t="shared" si="0"/>
        <v>#REF!</v>
      </c>
      <c r="F7" s="95">
        <v>0.435</v>
      </c>
      <c r="G7" s="95" t="e">
        <f t="shared" si="0"/>
        <v>#REF!</v>
      </c>
      <c r="H7" s="127" t="e">
        <f t="shared" si="0"/>
        <v>#REF!</v>
      </c>
      <c r="I7" s="126"/>
      <c r="J7" s="219">
        <v>0.42399999999999999</v>
      </c>
      <c r="K7" s="127" t="e">
        <f>K6/K5</f>
        <v>#REF!</v>
      </c>
      <c r="N7" s="403">
        <v>109.617</v>
      </c>
      <c r="V7" s="371"/>
    </row>
    <row r="8" spans="2:22" s="183" customFormat="1">
      <c r="B8" s="206" t="s">
        <v>48</v>
      </c>
      <c r="C8" s="215" t="e">
        <f>#REF!+#REF!+#REF!+#REF!+#REF!</f>
        <v>#REF!</v>
      </c>
      <c r="D8" s="215" t="e">
        <f>#REF!+#REF!+#REF!+#REF!+#REF!</f>
        <v>#REF!</v>
      </c>
      <c r="E8" s="215" t="e">
        <f>#REF!+#REF!+#REF!+#REF!+#REF!</f>
        <v>#REF!</v>
      </c>
      <c r="F8" s="215">
        <v>4.2</v>
      </c>
      <c r="G8" s="215" t="e">
        <f>#REF!+#REF!+#REF!+#REF!+#REF!</f>
        <v>#REF!</v>
      </c>
      <c r="H8" s="216" t="e">
        <f>#REF!+#REF!+#REF!+#REF!+#REF!</f>
        <v>#REF!</v>
      </c>
      <c r="I8" s="217"/>
      <c r="J8" s="217">
        <v>4</v>
      </c>
      <c r="K8" s="216" t="e">
        <f>SUM(C8:F8)</f>
        <v>#REF!</v>
      </c>
      <c r="N8" s="403">
        <v>104.455</v>
      </c>
      <c r="V8" s="371"/>
    </row>
    <row r="9" spans="2:22" s="183" customFormat="1">
      <c r="B9" s="206" t="s">
        <v>85</v>
      </c>
      <c r="C9" s="215" t="e">
        <f>#REF!+#REF!+#REF!+#REF!+#REF!</f>
        <v>#REF!</v>
      </c>
      <c r="D9" s="215" t="e">
        <f>#REF!+#REF!+#REF!+#REF!+#REF!</f>
        <v>#REF!</v>
      </c>
      <c r="E9" s="215" t="e">
        <f>#REF!+#REF!+#REF!+#REF!+#REF!</f>
        <v>#REF!</v>
      </c>
      <c r="F9" s="215">
        <v>4.2</v>
      </c>
      <c r="G9" s="215" t="e">
        <f>#REF!+#REF!+#REF!+#REF!+#REF!</f>
        <v>#REF!</v>
      </c>
      <c r="H9" s="216" t="e">
        <f>#REF!+#REF!+#REF!+#REF!+#REF!</f>
        <v>#REF!</v>
      </c>
      <c r="I9" s="217"/>
      <c r="J9" s="217">
        <v>4</v>
      </c>
      <c r="K9" s="216" t="e">
        <f>SUM(C9:F9)</f>
        <v>#REF!</v>
      </c>
      <c r="N9" s="403">
        <v>78.375</v>
      </c>
      <c r="V9" s="371"/>
    </row>
    <row r="10" spans="2:22" s="183" customFormat="1">
      <c r="B10" s="206" t="s">
        <v>84</v>
      </c>
      <c r="C10" s="215" t="e">
        <f t="shared" ref="C10:H10" si="1">C6-C9</f>
        <v>#REF!</v>
      </c>
      <c r="D10" s="215" t="e">
        <f t="shared" si="1"/>
        <v>#REF!</v>
      </c>
      <c r="E10" s="215" t="e">
        <f t="shared" si="1"/>
        <v>#REF!</v>
      </c>
      <c r="F10" s="215">
        <v>13.400000000000002</v>
      </c>
      <c r="G10" s="215" t="e">
        <f t="shared" si="1"/>
        <v>#REF!</v>
      </c>
      <c r="H10" s="216" t="e">
        <f t="shared" si="1"/>
        <v>#REF!</v>
      </c>
      <c r="I10" s="217"/>
      <c r="J10" s="215">
        <v>12</v>
      </c>
      <c r="K10" s="216" t="e">
        <f t="shared" ref="K10" si="2">K6-K9</f>
        <v>#REF!</v>
      </c>
      <c r="N10" s="403">
        <v>25.911899999999999</v>
      </c>
      <c r="V10" s="371"/>
    </row>
    <row r="11" spans="2:22" s="183" customFormat="1">
      <c r="B11" s="206" t="s">
        <v>86</v>
      </c>
      <c r="C11" s="219" t="e">
        <f t="shared" ref="C11:H11" si="3">C10/C5</f>
        <v>#REF!</v>
      </c>
      <c r="D11" s="219" t="e">
        <f t="shared" si="3"/>
        <v>#REF!</v>
      </c>
      <c r="E11" s="219" t="e">
        <f t="shared" si="3"/>
        <v>#REF!</v>
      </c>
      <c r="F11" s="219">
        <v>0.33168316831683176</v>
      </c>
      <c r="G11" s="219" t="e">
        <f t="shared" si="3"/>
        <v>#REF!</v>
      </c>
      <c r="H11" s="350" t="e">
        <f t="shared" si="3"/>
        <v>#REF!</v>
      </c>
      <c r="I11" s="218"/>
      <c r="J11" s="219">
        <v>0.32432432432432434</v>
      </c>
      <c r="K11" s="350" t="e">
        <f t="shared" ref="K11" si="4">K10/K5</f>
        <v>#REF!</v>
      </c>
      <c r="N11" s="405">
        <v>334.93</v>
      </c>
      <c r="V11" s="371"/>
    </row>
    <row r="12" spans="2:22" s="183" customFormat="1">
      <c r="B12" s="206"/>
      <c r="C12" s="96"/>
      <c r="D12" s="96"/>
      <c r="E12" s="96"/>
      <c r="F12" s="96"/>
      <c r="G12" s="96"/>
      <c r="H12" s="124"/>
      <c r="I12" s="125"/>
      <c r="J12" s="125"/>
      <c r="K12" s="124"/>
      <c r="N12" s="405">
        <v>3010.2</v>
      </c>
      <c r="V12" s="371"/>
    </row>
    <row r="13" spans="2:22" s="183" customFormat="1" ht="13.5" thickBot="1">
      <c r="B13" s="153" t="s">
        <v>2</v>
      </c>
      <c r="C13" s="85" t="s">
        <v>106</v>
      </c>
      <c r="D13" s="85" t="s">
        <v>121</v>
      </c>
      <c r="E13" s="85" t="s">
        <v>124</v>
      </c>
      <c r="F13" s="85" t="s">
        <v>24</v>
      </c>
      <c r="G13" s="158" t="s">
        <v>144</v>
      </c>
      <c r="H13" s="159" t="s">
        <v>145</v>
      </c>
      <c r="I13" s="112" t="s">
        <v>46</v>
      </c>
      <c r="J13" s="112" t="s">
        <v>25</v>
      </c>
      <c r="K13" s="351" t="s">
        <v>138</v>
      </c>
      <c r="N13" s="403">
        <v>474.46</v>
      </c>
      <c r="V13" s="371"/>
    </row>
    <row r="14" spans="2:22" s="183" customFormat="1">
      <c r="B14" s="206" t="s">
        <v>39</v>
      </c>
      <c r="C14" s="215" t="e">
        <f>#REF!+#REF!+#REF!+#REF!+#REF!</f>
        <v>#REF!</v>
      </c>
      <c r="D14" s="215" t="e">
        <f>#REF!+#REF!+#REF!+#REF!+#REF!</f>
        <v>#REF!</v>
      </c>
      <c r="E14" s="215" t="e">
        <f>#REF!+#REF!+#REF!+#REF!+#REF!</f>
        <v>#REF!</v>
      </c>
      <c r="F14" s="215">
        <v>19.2</v>
      </c>
      <c r="G14" s="215" t="e">
        <f>#REF!+#REF!+#REF!+#REF!+#REF!</f>
        <v>#REF!</v>
      </c>
      <c r="H14" s="215" t="e">
        <f>#REF!+#REF!+#REF!+#REF!+#REF!</f>
        <v>#REF!</v>
      </c>
      <c r="I14" s="217"/>
      <c r="J14" s="217">
        <v>17</v>
      </c>
      <c r="K14" s="216" t="e">
        <f>SUM(C14:F14)</f>
        <v>#REF!</v>
      </c>
      <c r="N14" s="403">
        <v>67.934600000000003</v>
      </c>
      <c r="V14" s="371"/>
    </row>
    <row r="15" spans="2:22" s="183" customFormat="1" ht="13.5" thickBot="1">
      <c r="B15" s="206" t="s">
        <v>45</v>
      </c>
      <c r="C15" s="215" t="e">
        <f>#REF!+#REF!+#REF!+#REF!+#REF!</f>
        <v>#REF!</v>
      </c>
      <c r="D15" s="215" t="e">
        <f>#REF!+#REF!+#REF!+#REF!+#REF!</f>
        <v>#REF!</v>
      </c>
      <c r="E15" s="215" t="e">
        <f>#REF!+#REF!+#REF!+#REF!+#REF!</f>
        <v>#REF!</v>
      </c>
      <c r="F15" s="215">
        <v>17</v>
      </c>
      <c r="G15" s="215" t="e">
        <f>#REF!+#REF!+#REF!+#REF!+#REF!</f>
        <v>#REF!</v>
      </c>
      <c r="H15" s="215" t="e">
        <f>#REF!+#REF!+#REF!+#REF!+#REF!</f>
        <v>#REF!</v>
      </c>
      <c r="I15" s="217"/>
      <c r="J15" s="217">
        <v>17</v>
      </c>
      <c r="K15" s="216" t="e">
        <f>SUM(C15:F15)</f>
        <v>#REF!</v>
      </c>
      <c r="N15" s="404">
        <v>2.3296999999999999</v>
      </c>
      <c r="V15" s="371"/>
    </row>
    <row r="16" spans="2:22" s="183" customFormat="1" ht="13.5" thickTop="1">
      <c r="B16" s="156" t="s">
        <v>49</v>
      </c>
      <c r="C16" s="215" t="e">
        <f>#REF!+#REF!+#REF!+#REF!+#REF!</f>
        <v>#REF!</v>
      </c>
      <c r="D16" s="215" t="e">
        <f>#REF!+#REF!+#REF!+#REF!+#REF!</f>
        <v>#REF!</v>
      </c>
      <c r="E16" s="215" t="e">
        <f>#REF!+#REF!+#REF!+#REF!+#REF!</f>
        <v>#REF!</v>
      </c>
      <c r="F16" s="215" t="e">
        <f>#REF!+#REF!+#REF!+#REF!+#REF!</f>
        <v>#REF!</v>
      </c>
      <c r="G16" s="215" t="e">
        <f>#REF!+#REF!+#REF!+#REF!+#REF!</f>
        <v>#REF!</v>
      </c>
      <c r="H16" s="215" t="e">
        <f>#REF!+#REF!+#REF!+#REF!+#REF!</f>
        <v>#REF!</v>
      </c>
      <c r="I16" s="201"/>
      <c r="J16" s="217" t="e">
        <f>#REF!+#REF!+#REF!+#REF!+#REF!</f>
        <v>#REF!</v>
      </c>
      <c r="K16" s="216" t="e">
        <f>SUM(C16:F16)</f>
        <v>#REF!</v>
      </c>
      <c r="V16" s="371"/>
    </row>
    <row r="17" spans="2:22" s="183" customFormat="1">
      <c r="B17" s="206" t="s">
        <v>90</v>
      </c>
      <c r="C17" s="215" t="e">
        <f>#REF!+#REF!+#REF!+#REF!+#REF!</f>
        <v>#REF!</v>
      </c>
      <c r="D17" s="215" t="e">
        <f>#REF!+#REF!+#REF!+#REF!+#REF!</f>
        <v>#REF!</v>
      </c>
      <c r="E17" s="215" t="e">
        <f>#REF!+#REF!+#REF!+#REF!+#REF!</f>
        <v>#REF!</v>
      </c>
      <c r="F17" s="215" t="e">
        <f>#REF!+#REF!+#REF!+#REF!+#REF!</f>
        <v>#REF!</v>
      </c>
      <c r="G17" s="215" t="e">
        <f>#REF!+#REF!+#REF!+#REF!+#REF!</f>
        <v>#REF!</v>
      </c>
      <c r="H17" s="215" t="e">
        <f>#REF!+#REF!+#REF!+#REF!+#REF!</f>
        <v>#REF!</v>
      </c>
      <c r="I17" s="201"/>
      <c r="J17" s="217" t="e">
        <f>#REF!+#REF!+#REF!+#REF!+#REF!</f>
        <v>#REF!</v>
      </c>
      <c r="K17" s="216" t="e">
        <f t="shared" ref="K17:K18" si="5">SUM(C17:F17)</f>
        <v>#REF!</v>
      </c>
      <c r="V17" s="371"/>
    </row>
    <row r="18" spans="2:22" s="183" customFormat="1">
      <c r="B18" s="142" t="s">
        <v>109</v>
      </c>
      <c r="C18" s="215" t="e">
        <f>#REF!+#REF!+#REF!+#REF!+#REF!</f>
        <v>#REF!</v>
      </c>
      <c r="D18" s="215" t="e">
        <f>#REF!+#REF!+#REF!+#REF!+#REF!</f>
        <v>#REF!</v>
      </c>
      <c r="E18" s="215" t="e">
        <f>#REF!+#REF!+#REF!+#REF!+#REF!</f>
        <v>#REF!</v>
      </c>
      <c r="F18" s="215" t="e">
        <f>#REF!+#REF!+#REF!+#REF!+#REF!</f>
        <v>#REF!</v>
      </c>
      <c r="G18" s="215" t="e">
        <f>#REF!+#REF!+#REF!+#REF!+#REF!</f>
        <v>#REF!</v>
      </c>
      <c r="H18" s="215" t="e">
        <f>#REF!+#REF!+#REF!+#REF!+#REF!</f>
        <v>#REF!</v>
      </c>
      <c r="I18" s="201"/>
      <c r="J18" s="217" t="e">
        <f>#REF!+#REF!+#REF!+#REF!+#REF!</f>
        <v>#REF!</v>
      </c>
      <c r="K18" s="216" t="e">
        <f t="shared" si="5"/>
        <v>#REF!</v>
      </c>
      <c r="V18" s="371"/>
    </row>
    <row r="19" spans="2:22" s="183" customFormat="1">
      <c r="B19" s="206"/>
      <c r="C19" s="193"/>
      <c r="D19" s="193"/>
      <c r="E19" s="193"/>
      <c r="F19" s="193"/>
      <c r="G19" s="193"/>
      <c r="H19" s="202"/>
      <c r="I19" s="201"/>
      <c r="J19" s="201"/>
      <c r="K19" s="202"/>
      <c r="V19" s="371"/>
    </row>
    <row r="20" spans="2:22" s="183" customFormat="1" ht="13.5" thickBot="1">
      <c r="B20" s="153" t="s">
        <v>3</v>
      </c>
      <c r="C20" s="85" t="s">
        <v>106</v>
      </c>
      <c r="D20" s="85" t="s">
        <v>121</v>
      </c>
      <c r="E20" s="85" t="s">
        <v>124</v>
      </c>
      <c r="F20" s="85" t="s">
        <v>137</v>
      </c>
      <c r="G20" s="158" t="s">
        <v>144</v>
      </c>
      <c r="H20" s="159" t="s">
        <v>145</v>
      </c>
      <c r="I20" s="112" t="s">
        <v>46</v>
      </c>
      <c r="J20" s="112" t="s">
        <v>102</v>
      </c>
      <c r="K20" s="351" t="s">
        <v>138</v>
      </c>
      <c r="V20" s="371"/>
    </row>
    <row r="21" spans="2:22" s="183" customFormat="1">
      <c r="B21" s="206" t="s">
        <v>41</v>
      </c>
      <c r="C21" s="215" t="e">
        <f>#REF!+#REF!+#REF!</f>
        <v>#REF!</v>
      </c>
      <c r="D21" s="215" t="e">
        <f>#REF!+#REF!+#REF!</f>
        <v>#REF!</v>
      </c>
      <c r="E21" s="215" t="e">
        <f>#REF!+#REF!+#REF!</f>
        <v>#REF!</v>
      </c>
      <c r="F21" s="215" t="e">
        <f>#REF!+#REF!+#REF!</f>
        <v>#REF!</v>
      </c>
      <c r="G21" s="215" t="e">
        <f>#REF!+#REF!+#REF!</f>
        <v>#REF!</v>
      </c>
      <c r="H21" s="215" t="e">
        <f>#REF!+#REF!+#REF!</f>
        <v>#REF!</v>
      </c>
      <c r="I21" s="217"/>
      <c r="J21" s="217" t="e">
        <f>#REF!+#REF!+#REF!</f>
        <v>#REF!</v>
      </c>
      <c r="K21" s="216" t="e">
        <f>SUM(C21:F21)</f>
        <v>#REF!</v>
      </c>
    </row>
    <row r="22" spans="2:22" s="183" customFormat="1">
      <c r="B22" s="206" t="s">
        <v>45</v>
      </c>
      <c r="C22" s="215" t="e">
        <f>#REF!+#REF!+#REF!</f>
        <v>#REF!</v>
      </c>
      <c r="D22" s="215" t="e">
        <f>#REF!+#REF!+#REF!</f>
        <v>#REF!</v>
      </c>
      <c r="E22" s="215" t="e">
        <f>#REF!+#REF!+#REF!</f>
        <v>#REF!</v>
      </c>
      <c r="F22" s="215" t="e">
        <f>#REF!+#REF!+#REF!</f>
        <v>#REF!</v>
      </c>
      <c r="G22" s="215" t="e">
        <f>#REF!+#REF!+#REF!</f>
        <v>#REF!</v>
      </c>
      <c r="H22" s="215" t="e">
        <f>#REF!+#REF!+#REF!</f>
        <v>#REF!</v>
      </c>
      <c r="I22" s="217"/>
      <c r="J22" s="217" t="e">
        <f>#REF!+#REF!+#REF!</f>
        <v>#REF!</v>
      </c>
      <c r="K22" s="216" t="e">
        <f>SUM(C22:F22)</f>
        <v>#REF!</v>
      </c>
    </row>
    <row r="23" spans="2:22" s="183" customFormat="1">
      <c r="B23" s="206" t="s">
        <v>42</v>
      </c>
      <c r="C23" s="215" t="e">
        <f>#REF!+#REF!+#REF!</f>
        <v>#REF!</v>
      </c>
      <c r="D23" s="215" t="e">
        <f>#REF!+#REF!+#REF!</f>
        <v>#REF!</v>
      </c>
      <c r="E23" s="215" t="e">
        <f>#REF!+#REF!+#REF!</f>
        <v>#REF!</v>
      </c>
      <c r="F23" s="215" t="e">
        <f>#REF!+#REF!+#REF!</f>
        <v>#REF!</v>
      </c>
      <c r="G23" s="215" t="e">
        <f>#REF!+#REF!+#REF!</f>
        <v>#REF!</v>
      </c>
      <c r="H23" s="215" t="e">
        <f>#REF!+#REF!+#REF!</f>
        <v>#REF!</v>
      </c>
      <c r="I23" s="217"/>
      <c r="J23" s="217" t="e">
        <f>#REF!+#REF!+#REF!</f>
        <v>#REF!</v>
      </c>
      <c r="K23" s="216" t="e">
        <f>SUM(C23:F23)</f>
        <v>#REF!</v>
      </c>
    </row>
    <row r="24" spans="2:22" s="183" customFormat="1">
      <c r="B24" s="206"/>
      <c r="C24" s="215"/>
      <c r="D24" s="215"/>
      <c r="E24" s="215"/>
      <c r="F24" s="215"/>
      <c r="G24" s="215"/>
      <c r="H24" s="216"/>
      <c r="I24" s="217"/>
      <c r="J24" s="217"/>
      <c r="K24" s="216"/>
    </row>
    <row r="25" spans="2:22" s="183" customFormat="1" ht="13.5" thickBot="1">
      <c r="B25" s="157"/>
      <c r="C25" s="264"/>
      <c r="D25" s="264"/>
      <c r="E25" s="264"/>
      <c r="F25" s="264"/>
      <c r="G25" s="264"/>
      <c r="H25" s="334"/>
      <c r="I25" s="128"/>
      <c r="J25" s="128"/>
      <c r="K25" s="129"/>
    </row>
    <row r="26" spans="2:22" s="183" customFormat="1" ht="13.5" thickTop="1"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</sheetData>
  <hyperlinks>
    <hyperlink ref="B2" location="Index!A1" display="index page"/>
  </hyperlinks>
  <pageMargins left="0.7" right="0.7" top="0.75" bottom="0.75" header="0.3" footer="0.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22" sqref="C22"/>
    </sheetView>
  </sheetViews>
  <sheetFormatPr defaultRowHeight="15"/>
  <cols>
    <col min="8" max="8" width="13.42578125" bestFit="1" customWidth="1"/>
  </cols>
  <sheetData>
    <row r="1" spans="1:8">
      <c r="A1" s="392"/>
      <c r="B1" s="392"/>
      <c r="C1" s="392"/>
      <c r="D1" s="392"/>
      <c r="E1" s="392"/>
      <c r="F1" s="392"/>
      <c r="G1" s="392"/>
      <c r="H1" s="393" t="s">
        <v>149</v>
      </c>
    </row>
    <row r="2" spans="1:8">
      <c r="A2" s="392"/>
      <c r="B2" s="392"/>
      <c r="C2" s="392"/>
      <c r="D2" s="392"/>
      <c r="E2" s="392"/>
      <c r="F2" s="392"/>
      <c r="G2" s="392"/>
      <c r="H2" s="393" t="s">
        <v>150</v>
      </c>
    </row>
    <row r="3" spans="1:8">
      <c r="A3" s="392"/>
      <c r="B3" s="392"/>
      <c r="C3" s="392"/>
      <c r="D3" s="392"/>
      <c r="E3" s="392"/>
      <c r="F3" s="392"/>
      <c r="G3" s="392"/>
      <c r="H3" s="393" t="s">
        <v>151</v>
      </c>
    </row>
    <row r="4" spans="1:8">
      <c r="A4" s="392"/>
      <c r="B4" s="392"/>
      <c r="C4" s="392"/>
      <c r="D4" s="392"/>
      <c r="E4" s="392"/>
      <c r="F4" s="392"/>
      <c r="G4" s="392"/>
      <c r="H4" s="393" t="s">
        <v>152</v>
      </c>
    </row>
    <row r="5" spans="1:8">
      <c r="A5" s="392"/>
      <c r="B5" s="392"/>
      <c r="C5" s="392"/>
      <c r="D5" s="392"/>
      <c r="E5" s="392"/>
      <c r="F5" s="392"/>
      <c r="G5" s="392"/>
      <c r="H5" s="393" t="s">
        <v>153</v>
      </c>
    </row>
    <row r="6" spans="1:8">
      <c r="A6" s="392"/>
      <c r="B6" s="392"/>
      <c r="C6" s="392"/>
      <c r="D6" s="392"/>
      <c r="E6" s="392"/>
      <c r="F6" s="392"/>
      <c r="G6" s="392"/>
      <c r="H6" s="394" t="s">
        <v>166</v>
      </c>
    </row>
    <row r="7" spans="1:8">
      <c r="A7" s="392"/>
      <c r="B7" s="392"/>
      <c r="C7" s="392"/>
      <c r="D7" s="392"/>
      <c r="E7" s="392"/>
      <c r="F7" s="392"/>
      <c r="G7" s="392"/>
      <c r="H7" s="393" t="s">
        <v>154</v>
      </c>
    </row>
    <row r="8" spans="1:8">
      <c r="A8" s="394"/>
      <c r="B8" s="394"/>
      <c r="C8" s="394"/>
      <c r="D8" s="394"/>
      <c r="E8" s="394"/>
      <c r="F8" s="394"/>
      <c r="G8" s="394"/>
      <c r="H8" s="393" t="s">
        <v>155</v>
      </c>
    </row>
    <row r="9" spans="1:8">
      <c r="A9" s="395" t="s">
        <v>156</v>
      </c>
      <c r="B9" s="395" t="s">
        <v>157</v>
      </c>
      <c r="C9" s="395" t="s">
        <v>158</v>
      </c>
      <c r="D9" s="395" t="s">
        <v>159</v>
      </c>
      <c r="E9" s="395" t="s">
        <v>160</v>
      </c>
      <c r="F9" s="395" t="s">
        <v>161</v>
      </c>
      <c r="G9" s="395" t="s">
        <v>162</v>
      </c>
      <c r="H9" s="396">
        <v>0</v>
      </c>
    </row>
    <row r="10" spans="1:8">
      <c r="A10" s="395" t="s">
        <v>156</v>
      </c>
      <c r="B10" s="398" t="s">
        <v>213</v>
      </c>
      <c r="C10" s="395" t="s">
        <v>158</v>
      </c>
      <c r="D10" s="395" t="s">
        <v>159</v>
      </c>
      <c r="E10" s="395" t="s">
        <v>160</v>
      </c>
      <c r="F10" s="395" t="s">
        <v>161</v>
      </c>
      <c r="G10" s="395" t="s">
        <v>162</v>
      </c>
      <c r="H10" s="396">
        <v>0</v>
      </c>
    </row>
    <row r="11" spans="1:8">
      <c r="A11" s="395" t="s">
        <v>156</v>
      </c>
      <c r="B11" s="397" t="s">
        <v>164</v>
      </c>
      <c r="C11" s="395" t="s">
        <v>158</v>
      </c>
      <c r="D11" s="395" t="s">
        <v>159</v>
      </c>
      <c r="E11" s="395" t="s">
        <v>160</v>
      </c>
      <c r="F11" s="395" t="s">
        <v>161</v>
      </c>
      <c r="G11" s="395" t="s">
        <v>162</v>
      </c>
      <c r="H11" s="396">
        <v>0</v>
      </c>
    </row>
    <row r="12" spans="1:8">
      <c r="A12" s="395" t="s">
        <v>156</v>
      </c>
      <c r="B12" s="397" t="s">
        <v>163</v>
      </c>
      <c r="C12" s="395" t="s">
        <v>158</v>
      </c>
      <c r="D12" s="395" t="s">
        <v>159</v>
      </c>
      <c r="E12" s="395" t="s">
        <v>160</v>
      </c>
      <c r="F12" s="395" t="s">
        <v>161</v>
      </c>
      <c r="G12" s="395" t="s">
        <v>162</v>
      </c>
      <c r="H12" s="396">
        <v>0</v>
      </c>
    </row>
    <row r="13" spans="1:8">
      <c r="A13" s="395" t="s">
        <v>156</v>
      </c>
      <c r="B13" s="397" t="s">
        <v>215</v>
      </c>
      <c r="C13" s="395" t="s">
        <v>158</v>
      </c>
      <c r="D13" s="395" t="s">
        <v>159</v>
      </c>
      <c r="E13" s="395" t="s">
        <v>160</v>
      </c>
      <c r="F13" s="395" t="s">
        <v>161</v>
      </c>
      <c r="G13" s="395" t="s">
        <v>162</v>
      </c>
      <c r="H13" s="396">
        <v>0</v>
      </c>
    </row>
    <row r="14" spans="1:8">
      <c r="A14" s="395" t="s">
        <v>156</v>
      </c>
      <c r="B14" s="397" t="s">
        <v>216</v>
      </c>
      <c r="C14" s="395" t="s">
        <v>158</v>
      </c>
      <c r="D14" s="395" t="s">
        <v>159</v>
      </c>
      <c r="E14" s="395" t="s">
        <v>160</v>
      </c>
      <c r="F14" s="395" t="s">
        <v>161</v>
      </c>
      <c r="G14" s="395" t="s">
        <v>162</v>
      </c>
      <c r="H14" s="396">
        <v>0</v>
      </c>
    </row>
    <row r="15" spans="1:8">
      <c r="A15" s="395" t="s">
        <v>156</v>
      </c>
      <c r="B15" s="397" t="s">
        <v>217</v>
      </c>
      <c r="C15" s="395" t="s">
        <v>158</v>
      </c>
      <c r="D15" s="395" t="s">
        <v>159</v>
      </c>
      <c r="E15" s="395" t="s">
        <v>160</v>
      </c>
      <c r="F15" s="395" t="s">
        <v>161</v>
      </c>
      <c r="G15" s="395" t="s">
        <v>162</v>
      </c>
      <c r="H15" s="396">
        <v>0</v>
      </c>
    </row>
    <row r="16" spans="1:8">
      <c r="A16" s="394" t="s">
        <v>156</v>
      </c>
      <c r="B16" s="394" t="s">
        <v>218</v>
      </c>
      <c r="C16" s="394" t="s">
        <v>158</v>
      </c>
      <c r="D16" s="394" t="s">
        <v>159</v>
      </c>
      <c r="E16" s="394" t="s">
        <v>160</v>
      </c>
      <c r="F16" s="394" t="s">
        <v>161</v>
      </c>
      <c r="G16" s="394" t="s">
        <v>162</v>
      </c>
      <c r="H16" s="368">
        <v>0</v>
      </c>
    </row>
    <row r="17" spans="1:8">
      <c r="A17" s="395" t="s">
        <v>156</v>
      </c>
      <c r="B17" s="398" t="s">
        <v>214</v>
      </c>
      <c r="C17" s="395" t="s">
        <v>158</v>
      </c>
      <c r="D17" s="395" t="s">
        <v>159</v>
      </c>
      <c r="E17" s="395" t="s">
        <v>160</v>
      </c>
      <c r="F17" s="395" t="s">
        <v>161</v>
      </c>
      <c r="G17" s="395" t="s">
        <v>162</v>
      </c>
      <c r="H17" s="396">
        <v>0</v>
      </c>
    </row>
  </sheetData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51"/>
  <sheetViews>
    <sheetView showGridLines="0" view="pageBreakPreview" topLeftCell="B1" zoomScale="70" zoomScaleNormal="100" zoomScaleSheetLayoutView="70" workbookViewId="0"/>
  </sheetViews>
  <sheetFormatPr defaultColWidth="9.140625" defaultRowHeight="15"/>
  <cols>
    <col min="1" max="1" width="1.5703125" style="7" customWidth="1"/>
    <col min="2" max="2" width="57.7109375" customWidth="1"/>
    <col min="3" max="9" width="10.5703125" style="7" customWidth="1"/>
    <col min="10" max="10" width="10.140625" style="7" customWidth="1"/>
    <col min="11" max="11" width="10.5703125" style="7" customWidth="1" collapsed="1"/>
    <col min="12" max="23" width="10.5703125" style="7" customWidth="1"/>
    <col min="24" max="25" width="9.85546875" style="7" customWidth="1"/>
    <col min="26" max="27" width="1.7109375" style="7" customWidth="1"/>
    <col min="28" max="16384" width="9.140625" style="7"/>
  </cols>
  <sheetData>
    <row r="1" spans="2:25" ht="18">
      <c r="B1" s="32" t="s">
        <v>135</v>
      </c>
      <c r="D1" s="29"/>
      <c r="E1" s="29"/>
      <c r="G1" s="29"/>
      <c r="H1" s="29"/>
    </row>
    <row r="2" spans="2:25">
      <c r="B2" s="33" t="s">
        <v>19</v>
      </c>
      <c r="C2" s="140"/>
      <c r="D2" s="140"/>
      <c r="E2" s="140"/>
      <c r="F2" s="140"/>
      <c r="G2" s="167"/>
      <c r="H2" s="167"/>
      <c r="I2" s="167"/>
      <c r="J2" s="17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2:25">
      <c r="B3" s="33"/>
      <c r="C3" s="140"/>
      <c r="D3" s="140"/>
      <c r="E3" s="140"/>
      <c r="F3" s="140"/>
      <c r="G3" s="167"/>
      <c r="H3" s="167"/>
      <c r="I3" s="167"/>
      <c r="J3" s="17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2:25" ht="15.75" thickBot="1">
      <c r="B4" s="42" t="s">
        <v>237</v>
      </c>
      <c r="C4" s="140"/>
      <c r="D4" s="140"/>
      <c r="E4" s="140"/>
      <c r="F4" s="140"/>
      <c r="G4" s="167"/>
      <c r="H4" s="167"/>
      <c r="I4" s="167"/>
      <c r="J4" s="17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2:25" ht="33" thickTop="1" thickBot="1">
      <c r="B5" s="143" t="s">
        <v>136</v>
      </c>
      <c r="C5" s="291" t="s">
        <v>129</v>
      </c>
      <c r="D5" s="291" t="s">
        <v>130</v>
      </c>
      <c r="E5" s="291" t="s">
        <v>131</v>
      </c>
      <c r="F5" s="291" t="s">
        <v>236</v>
      </c>
      <c r="G5" s="291" t="s">
        <v>132</v>
      </c>
      <c r="H5" s="291" t="s">
        <v>133</v>
      </c>
      <c r="I5" s="292" t="s">
        <v>124</v>
      </c>
      <c r="J5" s="291" t="s">
        <v>137</v>
      </c>
      <c r="K5" s="291" t="s">
        <v>144</v>
      </c>
      <c r="L5" s="291" t="s">
        <v>145</v>
      </c>
      <c r="M5" s="292" t="s">
        <v>146</v>
      </c>
      <c r="N5" s="294" t="s">
        <v>147</v>
      </c>
      <c r="O5" s="298" t="s">
        <v>102</v>
      </c>
      <c r="P5" s="292" t="s">
        <v>138</v>
      </c>
      <c r="Q5" s="297" t="s">
        <v>148</v>
      </c>
    </row>
    <row r="6" spans="2:25">
      <c r="B6" s="271" t="s">
        <v>39</v>
      </c>
      <c r="C6" s="278">
        <v>3465.4216551592394</v>
      </c>
      <c r="D6" s="278">
        <v>3506.6288450122597</v>
      </c>
      <c r="E6" s="278">
        <v>3544.3529021763497</v>
      </c>
      <c r="F6" s="278">
        <v>3000.1980472488599</v>
      </c>
      <c r="G6" s="278">
        <v>2311.6132043897701</v>
      </c>
      <c r="H6" s="278">
        <v>2570.1250505834396</v>
      </c>
      <c r="I6" s="278">
        <v>2442</v>
      </c>
      <c r="J6" s="278">
        <v>2296.4731641475801</v>
      </c>
      <c r="K6" s="278">
        <v>2017.35663065068</v>
      </c>
      <c r="L6" s="278">
        <v>2151.5226637987698</v>
      </c>
      <c r="M6" s="278">
        <v>2361.9447748024904</v>
      </c>
      <c r="N6" s="278">
        <v>2354.1452325097698</v>
      </c>
      <c r="O6" s="246">
        <v>13516.601449596708</v>
      </c>
      <c r="P6" s="278">
        <v>9605.5960924820502</v>
      </c>
      <c r="Q6" s="308">
        <v>8884.9693017617101</v>
      </c>
    </row>
    <row r="7" spans="2:25">
      <c r="B7" s="271" t="s">
        <v>45</v>
      </c>
      <c r="C7" s="278">
        <v>3399.3451716406398</v>
      </c>
      <c r="D7" s="278">
        <v>3446.8627782454701</v>
      </c>
      <c r="E7" s="278">
        <v>3462.0816013269</v>
      </c>
      <c r="F7" s="278">
        <v>2922.2693352823499</v>
      </c>
      <c r="G7" s="278">
        <v>2260.2469534865299</v>
      </c>
      <c r="H7" s="278">
        <v>2514.6062477245496</v>
      </c>
      <c r="I7" s="278">
        <v>2364</v>
      </c>
      <c r="J7" s="278">
        <v>2188.3151702618097</v>
      </c>
      <c r="K7" s="278">
        <v>1947.8037519126899</v>
      </c>
      <c r="L7" s="278">
        <v>2084.8136455651202</v>
      </c>
      <c r="M7" s="278">
        <v>2276.1537303519103</v>
      </c>
      <c r="N7" s="278">
        <v>2244.0335860845298</v>
      </c>
      <c r="O7" s="247">
        <v>13230.558886495359</v>
      </c>
      <c r="P7" s="278">
        <v>9312.7978358544606</v>
      </c>
      <c r="Q7" s="308">
        <v>8552.80471391424</v>
      </c>
    </row>
    <row r="8" spans="2:25">
      <c r="B8" s="271" t="s">
        <v>4</v>
      </c>
      <c r="C8" s="278">
        <v>1495.5994129077201</v>
      </c>
      <c r="D8" s="278">
        <v>1469.5675295253698</v>
      </c>
      <c r="E8" s="278">
        <v>1519.8906104176199</v>
      </c>
      <c r="F8" s="278">
        <v>1074.44491588045</v>
      </c>
      <c r="G8" s="278">
        <v>937.62287226917601</v>
      </c>
      <c r="H8" s="278">
        <v>1068.5436479197299</v>
      </c>
      <c r="I8" s="278">
        <v>58</v>
      </c>
      <c r="J8" s="278">
        <v>810.65193733147999</v>
      </c>
      <c r="K8" s="278">
        <v>758.35463211583806</v>
      </c>
      <c r="L8" s="278">
        <v>795.06154303275389</v>
      </c>
      <c r="M8" s="278">
        <v>895.86406036344601</v>
      </c>
      <c r="N8" s="278">
        <v>782.90165056383205</v>
      </c>
      <c r="O8" s="307">
        <v>5559.5024687311598</v>
      </c>
      <c r="P8" s="278">
        <v>2874.81512781943</v>
      </c>
      <c r="Q8" s="308">
        <v>3232.1818860758699</v>
      </c>
    </row>
    <row r="9" spans="2:25">
      <c r="B9" s="271" t="s">
        <v>64</v>
      </c>
      <c r="C9" s="279">
        <v>0.43157790356654185</v>
      </c>
      <c r="D9" s="279">
        <v>0.41908271290691212</v>
      </c>
      <c r="E9" s="279">
        <v>0.42882033825817878</v>
      </c>
      <c r="F9" s="279">
        <v>0.35812466342536992</v>
      </c>
      <c r="G9" s="279">
        <v>0.40561408391707726</v>
      </c>
      <c r="H9" s="279">
        <v>0.41575550873571759</v>
      </c>
      <c r="I9" s="279">
        <v>0.41699999999999998</v>
      </c>
      <c r="J9" s="279">
        <v>0.35299865462716307</v>
      </c>
      <c r="K9" s="279">
        <v>0.37591500709085712</v>
      </c>
      <c r="L9" s="279">
        <v>0.36953435648638622</v>
      </c>
      <c r="M9" s="279">
        <v>0.37929085807620527</v>
      </c>
      <c r="N9" s="279">
        <v>0.33256302107120866</v>
      </c>
      <c r="O9" s="309">
        <v>0.41130919554464168</v>
      </c>
      <c r="P9" s="279">
        <v>0.29928544778906985</v>
      </c>
      <c r="Q9" s="310">
        <v>0.36378087265141068</v>
      </c>
    </row>
    <row r="10" spans="2:25">
      <c r="B10" s="206" t="s">
        <v>59</v>
      </c>
      <c r="C10" s="43">
        <v>769.65130958861891</v>
      </c>
      <c r="D10" s="43">
        <v>766.34113618968399</v>
      </c>
      <c r="E10" s="43">
        <v>873.01199553958588</v>
      </c>
      <c r="F10" s="373">
        <v>-536.42588858463296</v>
      </c>
      <c r="G10" s="43">
        <v>307.79752181484901</v>
      </c>
      <c r="H10" s="43">
        <v>530.06592643194699</v>
      </c>
      <c r="I10" s="43">
        <v>-480</v>
      </c>
      <c r="J10" s="373">
        <v>166.434599765831</v>
      </c>
      <c r="K10" s="43">
        <v>304.13732021022304</v>
      </c>
      <c r="L10" s="43">
        <v>282.78209652025799</v>
      </c>
      <c r="M10" s="373">
        <v>406.13977715967297</v>
      </c>
      <c r="N10" s="373">
        <v>91.2086927752555</v>
      </c>
      <c r="O10" s="255">
        <v>1872.5785527332559</v>
      </c>
      <c r="P10" s="373">
        <v>524.44990427819903</v>
      </c>
      <c r="Q10" s="302">
        <v>1084.2678866654201</v>
      </c>
    </row>
    <row r="11" spans="2:25">
      <c r="B11" s="172" t="s">
        <v>117</v>
      </c>
      <c r="C11" s="43">
        <v>378.461502340344</v>
      </c>
      <c r="D11" s="43">
        <v>502.59278103572296</v>
      </c>
      <c r="E11" s="43">
        <v>427.13225409752897</v>
      </c>
      <c r="F11" s="373">
        <v>-932.89400764343497</v>
      </c>
      <c r="G11" s="43">
        <v>-7.6618957600414692</v>
      </c>
      <c r="H11" s="43">
        <v>329.05161514996701</v>
      </c>
      <c r="I11" s="43">
        <v>-834</v>
      </c>
      <c r="J11" s="373">
        <v>-82.373412102556088</v>
      </c>
      <c r="K11" s="43">
        <v>154.16077441914399</v>
      </c>
      <c r="L11" s="43">
        <v>95.878838843022493</v>
      </c>
      <c r="M11" s="373">
        <v>185.90008852866399</v>
      </c>
      <c r="N11" s="373">
        <v>-3.3180653880408602</v>
      </c>
      <c r="O11" s="255">
        <v>375.29252983016079</v>
      </c>
      <c r="P11" s="373">
        <v>-595.47835797189907</v>
      </c>
      <c r="Q11" s="302">
        <v>432.621636402793</v>
      </c>
    </row>
    <row r="12" spans="2:25">
      <c r="B12" s="172" t="s">
        <v>118</v>
      </c>
      <c r="C12" s="43">
        <v>37.778167250090704</v>
      </c>
      <c r="D12" s="43">
        <v>102.08875763034899</v>
      </c>
      <c r="E12" s="43">
        <v>105</v>
      </c>
      <c r="F12" s="373">
        <v>-890.33242987190192</v>
      </c>
      <c r="G12" s="43">
        <v>183.96241766323999</v>
      </c>
      <c r="H12" s="43">
        <v>108.328558039214</v>
      </c>
      <c r="I12" s="43">
        <v>-1005</v>
      </c>
      <c r="J12" s="78">
        <v>58.173660139580988</v>
      </c>
      <c r="K12" s="78">
        <v>188.36091160429001</v>
      </c>
      <c r="L12" s="78">
        <v>138.25744641857</v>
      </c>
      <c r="M12" s="78">
        <v>444.56261896778204</v>
      </c>
      <c r="N12" s="78">
        <v>1643.1332335831901</v>
      </c>
      <c r="O12" s="249">
        <v>-647</v>
      </c>
      <c r="P12" s="78">
        <v>-654.53536415796498</v>
      </c>
      <c r="Q12" s="242">
        <v>2414.3142105738402</v>
      </c>
    </row>
    <row r="13" spans="2:25">
      <c r="B13" s="172" t="s">
        <v>143</v>
      </c>
      <c r="C13" s="78">
        <v>650.36731218504974</v>
      </c>
      <c r="D13" s="78">
        <v>1141.1979328525324</v>
      </c>
      <c r="E13" s="78">
        <v>801.2071021765729</v>
      </c>
      <c r="F13" s="78">
        <v>840</v>
      </c>
      <c r="G13" s="43">
        <v>262.52962744815397</v>
      </c>
      <c r="H13" s="43">
        <v>590.46944207466902</v>
      </c>
      <c r="I13" s="43">
        <v>459.17651973128</v>
      </c>
      <c r="J13" s="78">
        <v>709</v>
      </c>
      <c r="K13" s="78">
        <v>195.11479724890995</v>
      </c>
      <c r="L13" s="78">
        <v>348.31625548233603</v>
      </c>
      <c r="M13" s="78">
        <v>424.86180094843593</v>
      </c>
      <c r="N13" s="78">
        <v>769.76437253978213</v>
      </c>
      <c r="O13" s="249">
        <v>3434</v>
      </c>
      <c r="P13" s="43">
        <v>2033</v>
      </c>
      <c r="Q13" s="242">
        <v>1741.0572262194642</v>
      </c>
    </row>
    <row r="14" spans="2:25">
      <c r="B14" s="172" t="s">
        <v>142</v>
      </c>
      <c r="C14" s="43">
        <v>530.56949808601121</v>
      </c>
      <c r="D14" s="43">
        <v>764.30992279483996</v>
      </c>
      <c r="E14" s="43">
        <v>738.71974911412485</v>
      </c>
      <c r="F14" s="373">
        <v>798.97190475716479</v>
      </c>
      <c r="G14" s="43">
        <v>210.170539933708</v>
      </c>
      <c r="H14" s="43">
        <v>461.57405853066899</v>
      </c>
      <c r="I14" s="43">
        <v>447.80252064542498</v>
      </c>
      <c r="J14" s="78">
        <v>649</v>
      </c>
      <c r="K14" s="78">
        <v>151.3468759846879</v>
      </c>
      <c r="L14" s="78">
        <v>306.1826808669411</v>
      </c>
      <c r="M14" s="78">
        <v>382.30070474175903</v>
      </c>
      <c r="N14" s="78">
        <v>753.93477879288321</v>
      </c>
      <c r="O14" s="249">
        <v>2833</v>
      </c>
      <c r="P14" s="43">
        <v>1779</v>
      </c>
      <c r="Q14" s="242">
        <v>1593.7650403862713</v>
      </c>
    </row>
    <row r="15" spans="2:25">
      <c r="B15" s="172" t="s">
        <v>83</v>
      </c>
      <c r="C15" s="219">
        <v>0.15310387908960851</v>
      </c>
      <c r="D15" s="219">
        <v>0.21796145431301492</v>
      </c>
      <c r="E15" s="219">
        <v>0.20842161305679424</v>
      </c>
      <c r="F15" s="509">
        <v>0.26630638783656663</v>
      </c>
      <c r="G15" s="219">
        <v>9.0919423515401554E-2</v>
      </c>
      <c r="H15" s="219">
        <v>0.17959206242742465</v>
      </c>
      <c r="I15" s="219">
        <v>0.183375315579617</v>
      </c>
      <c r="J15" s="219">
        <v>0.28260726497141547</v>
      </c>
      <c r="K15" s="219">
        <v>7.5022370207231209E-2</v>
      </c>
      <c r="L15" s="219">
        <v>0.14230976322895852</v>
      </c>
      <c r="M15" s="389">
        <v>0.16185844344041769</v>
      </c>
      <c r="N15" s="389">
        <v>0.32</v>
      </c>
      <c r="O15" s="218">
        <v>0.20959410622294611</v>
      </c>
      <c r="P15" s="389">
        <v>0.18520453940306303</v>
      </c>
      <c r="Q15" s="350">
        <v>0.17937766426162663</v>
      </c>
    </row>
    <row r="16" spans="2:25">
      <c r="B16" s="172" t="s">
        <v>235</v>
      </c>
      <c r="C16" s="272">
        <v>965.02991482170887</v>
      </c>
      <c r="D16" s="272">
        <v>705.2576067305298</v>
      </c>
      <c r="E16" s="272">
        <v>781.17086130349503</v>
      </c>
      <c r="F16" s="272">
        <v>275.47301112328523</v>
      </c>
      <c r="G16" s="272">
        <v>727.45233233546799</v>
      </c>
      <c r="H16" s="272">
        <v>606.96958938906096</v>
      </c>
      <c r="I16" s="414">
        <v>570.19747935457497</v>
      </c>
      <c r="J16" s="272">
        <v>161.65193733147999</v>
      </c>
      <c r="K16" s="272">
        <v>607.00775613115013</v>
      </c>
      <c r="L16" s="272">
        <v>488.87886216581279</v>
      </c>
      <c r="M16" s="272">
        <v>513.56335562168692</v>
      </c>
      <c r="N16" s="272">
        <v>28.966871770948842</v>
      </c>
      <c r="O16" s="303">
        <v>2726.5024687311602</v>
      </c>
      <c r="P16" s="272">
        <v>1095.81512781943</v>
      </c>
      <c r="Q16" s="304">
        <v>1638.4168456895986</v>
      </c>
    </row>
    <row r="17" spans="1:25" ht="15.75" thickBot="1">
      <c r="B17" s="147" t="s">
        <v>86</v>
      </c>
      <c r="C17" s="273">
        <v>0.27847402447693331</v>
      </c>
      <c r="D17" s="273">
        <v>0.20112125859389721</v>
      </c>
      <c r="E17" s="273">
        <v>0.22039872520138454</v>
      </c>
      <c r="F17" s="273">
        <v>9.1818275588803275E-2</v>
      </c>
      <c r="G17" s="273">
        <v>0.31469466040167565</v>
      </c>
      <c r="H17" s="273">
        <v>0.236163446308293</v>
      </c>
      <c r="I17" s="273">
        <v>0.23349610129180001</v>
      </c>
      <c r="J17" s="273">
        <v>7.0391389655747622E-2</v>
      </c>
      <c r="K17" s="273">
        <v>0.30089263688362594</v>
      </c>
      <c r="L17" s="273">
        <v>0.22722459325742767</v>
      </c>
      <c r="M17" s="273">
        <v>0.21743241463578755</v>
      </c>
      <c r="N17" s="273">
        <v>1.2304623933531522E-2</v>
      </c>
      <c r="O17" s="305">
        <v>0.20171508932169557</v>
      </c>
      <c r="P17" s="273">
        <v>0.11408090838600683</v>
      </c>
      <c r="Q17" s="306">
        <v>0.18440320838978405</v>
      </c>
    </row>
    <row r="18" spans="1:25" ht="15.75" thickTop="1">
      <c r="B18" s="33"/>
      <c r="C18" s="140"/>
      <c r="D18" s="140"/>
      <c r="E18" s="140"/>
      <c r="F18" s="140"/>
      <c r="G18" s="167"/>
      <c r="H18" s="167"/>
      <c r="I18" s="167"/>
      <c r="J18" s="170"/>
      <c r="K18" s="140"/>
      <c r="L18" s="140"/>
      <c r="M18" s="140"/>
      <c r="N18" s="140"/>
      <c r="O18" s="140"/>
      <c r="P18" s="140"/>
      <c r="Q18" s="140"/>
      <c r="R18" s="594"/>
      <c r="S18" s="140"/>
      <c r="T18" s="140"/>
      <c r="U18" s="594"/>
      <c r="V18" s="594"/>
      <c r="W18" s="140"/>
      <c r="X18" s="140"/>
      <c r="Y18" s="140"/>
    </row>
    <row r="19" spans="1:25">
      <c r="B19" s="33"/>
      <c r="C19" s="140"/>
      <c r="D19" s="140"/>
      <c r="E19" s="140"/>
      <c r="F19" s="140"/>
      <c r="G19" s="167"/>
      <c r="H19" s="167"/>
      <c r="I19" s="167"/>
      <c r="J19" s="17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</row>
    <row r="20" spans="1:25" ht="18">
      <c r="B20" s="32" t="s">
        <v>134</v>
      </c>
      <c r="C20" s="140"/>
      <c r="D20" s="140"/>
      <c r="E20" s="140"/>
      <c r="F20" s="140"/>
      <c r="G20" s="167"/>
      <c r="H20" s="167"/>
      <c r="I20" s="167"/>
      <c r="J20" s="17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</row>
    <row r="21" spans="1:25">
      <c r="B21" s="33"/>
      <c r="C21" s="140"/>
      <c r="D21" s="140"/>
      <c r="E21" s="140"/>
      <c r="F21" s="140"/>
      <c r="G21" s="167"/>
      <c r="H21" s="167"/>
      <c r="I21" s="167"/>
      <c r="J21" s="17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</row>
    <row r="22" spans="1:25" ht="15.75" thickBot="1">
      <c r="B22" s="42" t="s">
        <v>237</v>
      </c>
      <c r="C22" s="31"/>
      <c r="D22" s="31"/>
      <c r="E22" s="31"/>
      <c r="F22" s="31"/>
      <c r="G22" s="166"/>
      <c r="H22" s="31"/>
      <c r="I22" s="30"/>
      <c r="J22" s="169"/>
      <c r="K22" s="30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30"/>
      <c r="X22" s="30"/>
      <c r="Y22" s="30"/>
    </row>
    <row r="23" spans="1:25" s="5" customFormat="1" ht="14.25" thickTop="1" thickBot="1">
      <c r="A23" s="180"/>
      <c r="B23" s="143" t="s">
        <v>136</v>
      </c>
      <c r="C23" s="41" t="s">
        <v>61</v>
      </c>
      <c r="D23" s="41" t="s">
        <v>82</v>
      </c>
      <c r="E23" s="41" t="s">
        <v>101</v>
      </c>
      <c r="F23" s="41" t="s">
        <v>103</v>
      </c>
      <c r="G23" s="41" t="s">
        <v>106</v>
      </c>
      <c r="H23" s="41" t="s">
        <v>121</v>
      </c>
      <c r="I23" s="104" t="s">
        <v>47</v>
      </c>
      <c r="J23" s="225" t="s">
        <v>73</v>
      </c>
      <c r="K23" s="105" t="s">
        <v>102</v>
      </c>
      <c r="O23" s="370"/>
    </row>
    <row r="24" spans="1:25" s="10" customFormat="1" ht="11.25">
      <c r="A24" s="181"/>
      <c r="B24" s="144" t="s">
        <v>39</v>
      </c>
      <c r="C24" s="75">
        <v>5024</v>
      </c>
      <c r="D24" s="75">
        <v>5067</v>
      </c>
      <c r="E24" s="75">
        <v>5145</v>
      </c>
      <c r="F24" s="75">
        <v>4391</v>
      </c>
      <c r="G24" s="75">
        <v>3515</v>
      </c>
      <c r="H24" s="75">
        <v>3759</v>
      </c>
      <c r="I24" s="246">
        <v>23061</v>
      </c>
      <c r="J24" s="253">
        <v>22546</v>
      </c>
      <c r="K24" s="239">
        <v>19627</v>
      </c>
      <c r="O24" s="181"/>
    </row>
    <row r="25" spans="1:25" s="10" customFormat="1" ht="11.25">
      <c r="A25" s="181"/>
      <c r="B25" s="144" t="s">
        <v>45</v>
      </c>
      <c r="C25" s="75">
        <v>4810</v>
      </c>
      <c r="D25" s="75">
        <v>4861</v>
      </c>
      <c r="E25" s="75">
        <v>4847</v>
      </c>
      <c r="F25" s="75">
        <v>4207</v>
      </c>
      <c r="G25" s="75">
        <v>3358</v>
      </c>
      <c r="H25" s="75">
        <v>3610</v>
      </c>
      <c r="I25" s="247">
        <v>22122</v>
      </c>
      <c r="J25" s="75">
        <v>21531</v>
      </c>
      <c r="K25" s="240">
        <v>18725</v>
      </c>
      <c r="O25" s="181"/>
    </row>
    <row r="26" spans="1:25" s="10" customFormat="1" ht="11.25">
      <c r="A26" s="181"/>
      <c r="B26" s="144" t="s">
        <v>4</v>
      </c>
      <c r="C26" s="75">
        <v>2088</v>
      </c>
      <c r="D26" s="75">
        <v>2076</v>
      </c>
      <c r="E26" s="75">
        <v>2205</v>
      </c>
      <c r="F26" s="75">
        <v>1600</v>
      </c>
      <c r="G26" s="75">
        <v>1396</v>
      </c>
      <c r="H26" s="75">
        <v>1511</v>
      </c>
      <c r="I26" s="247">
        <v>9768</v>
      </c>
      <c r="J26" s="75">
        <v>8260</v>
      </c>
      <c r="K26" s="240">
        <v>7970</v>
      </c>
      <c r="O26" s="181"/>
    </row>
    <row r="27" spans="1:25" s="10" customFormat="1" ht="11.25">
      <c r="A27" s="181"/>
      <c r="B27" s="144" t="s">
        <v>64</v>
      </c>
      <c r="C27" s="76">
        <v>0.41599999999999998</v>
      </c>
      <c r="D27" s="76">
        <v>0.41</v>
      </c>
      <c r="E27" s="76">
        <v>0.42862834267121308</v>
      </c>
      <c r="F27" s="76">
        <v>0.36399999999999999</v>
      </c>
      <c r="G27" s="76">
        <v>0.39700000000000002</v>
      </c>
      <c r="H27" s="76">
        <v>0.40200000000000002</v>
      </c>
      <c r="I27" s="248">
        <v>0.42357226486275529</v>
      </c>
      <c r="J27" s="76">
        <v>0.3663621041426417</v>
      </c>
      <c r="K27" s="241">
        <v>0.40607326641870894</v>
      </c>
      <c r="O27" s="181"/>
    </row>
    <row r="28" spans="1:25" s="10" customFormat="1" ht="11.25">
      <c r="A28" s="181"/>
      <c r="B28" s="204" t="s">
        <v>59</v>
      </c>
      <c r="C28" s="78">
        <v>924</v>
      </c>
      <c r="D28" s="78">
        <v>938</v>
      </c>
      <c r="E28" s="78">
        <v>1143</v>
      </c>
      <c r="F28" s="78">
        <v>-421</v>
      </c>
      <c r="G28" s="78">
        <v>879</v>
      </c>
      <c r="H28" s="78">
        <v>646</v>
      </c>
      <c r="I28" s="249">
        <v>4171</v>
      </c>
      <c r="J28" s="78">
        <v>346</v>
      </c>
      <c r="K28" s="242">
        <v>2586</v>
      </c>
      <c r="O28" s="181"/>
    </row>
    <row r="29" spans="1:25" s="10" customFormat="1" ht="11.25">
      <c r="A29" s="181"/>
      <c r="B29" s="146" t="s">
        <v>117</v>
      </c>
      <c r="C29" s="78">
        <v>246</v>
      </c>
      <c r="D29" s="78">
        <v>479</v>
      </c>
      <c r="E29" s="78">
        <v>110</v>
      </c>
      <c r="F29" s="78">
        <v>-1016</v>
      </c>
      <c r="G29" s="78">
        <v>444</v>
      </c>
      <c r="H29" s="78">
        <v>188</v>
      </c>
      <c r="I29" s="249">
        <v>2282</v>
      </c>
      <c r="J29" s="78">
        <v>-2024</v>
      </c>
      <c r="K29" s="242">
        <v>-181</v>
      </c>
      <c r="O29" s="181"/>
    </row>
    <row r="30" spans="1:25" s="10" customFormat="1" ht="11.25">
      <c r="A30" s="181"/>
      <c r="B30" s="146" t="s">
        <v>118</v>
      </c>
      <c r="C30" s="78">
        <v>38</v>
      </c>
      <c r="D30" s="78">
        <v>100</v>
      </c>
      <c r="E30" s="78">
        <v>104</v>
      </c>
      <c r="F30" s="78">
        <v>-935</v>
      </c>
      <c r="G30" s="78">
        <v>184</v>
      </c>
      <c r="H30" s="78">
        <v>108</v>
      </c>
      <c r="I30" s="255">
        <v>1539</v>
      </c>
      <c r="J30" s="78">
        <v>-2625</v>
      </c>
      <c r="K30" s="242">
        <v>-691</v>
      </c>
      <c r="O30" s="181"/>
    </row>
    <row r="31" spans="1:25" s="10" customFormat="1" ht="11.25">
      <c r="A31" s="181"/>
      <c r="B31" s="146" t="s">
        <v>48</v>
      </c>
      <c r="C31" s="78">
        <v>735</v>
      </c>
      <c r="D31" s="78">
        <v>1331</v>
      </c>
      <c r="E31" s="78">
        <v>978</v>
      </c>
      <c r="F31" s="78">
        <v>1210.5</v>
      </c>
      <c r="G31" s="78">
        <v>460.4</v>
      </c>
      <c r="H31" s="78">
        <v>804</v>
      </c>
      <c r="I31" s="249">
        <v>4120</v>
      </c>
      <c r="J31" s="78">
        <v>4306</v>
      </c>
      <c r="K31" s="242">
        <v>4255.5</v>
      </c>
      <c r="N31" s="67"/>
      <c r="O31" s="67"/>
    </row>
    <row r="32" spans="1:25" s="10" customFormat="1" ht="11.25">
      <c r="A32" s="181"/>
      <c r="B32" s="146" t="s">
        <v>85</v>
      </c>
      <c r="C32" s="78">
        <f>C31-10</f>
        <v>725</v>
      </c>
      <c r="D32" s="78">
        <f>D31-314</f>
        <v>1017</v>
      </c>
      <c r="E32" s="78">
        <v>964</v>
      </c>
      <c r="F32" s="78">
        <v>1200.9000000000001</v>
      </c>
      <c r="G32" s="78">
        <v>406.7</v>
      </c>
      <c r="H32" s="78">
        <v>675.1</v>
      </c>
      <c r="I32" s="249">
        <v>4120</v>
      </c>
      <c r="J32" s="78">
        <v>3998</v>
      </c>
      <c r="K32" s="242">
        <v>3907.9</v>
      </c>
      <c r="N32" s="67"/>
      <c r="O32" s="67"/>
    </row>
    <row r="33" spans="1:27" s="10" customFormat="1" ht="11.25">
      <c r="A33" s="181"/>
      <c r="B33" s="146" t="s">
        <v>83</v>
      </c>
      <c r="C33" s="72">
        <v>0.1445063694267516</v>
      </c>
      <c r="D33" s="72">
        <v>0.20071047957371227</v>
      </c>
      <c r="E33" s="192">
        <v>0.18733309599567557</v>
      </c>
      <c r="F33" s="192">
        <v>0.27300000000000002</v>
      </c>
      <c r="G33" s="192">
        <v>0.11600000000000001</v>
      </c>
      <c r="H33" s="192">
        <v>0.18</v>
      </c>
      <c r="I33" s="250">
        <v>0.17865660639174363</v>
      </c>
      <c r="J33" s="254">
        <v>0.17732635500754015</v>
      </c>
      <c r="K33" s="243">
        <v>0.19910837112141438</v>
      </c>
      <c r="N33" s="67"/>
      <c r="O33" s="67"/>
    </row>
    <row r="34" spans="1:27" s="10" customFormat="1" ht="15" customHeight="1">
      <c r="A34" s="181"/>
      <c r="B34" s="172" t="s">
        <v>84</v>
      </c>
      <c r="C34" s="77">
        <v>1363</v>
      </c>
      <c r="D34" s="77">
        <v>1059</v>
      </c>
      <c r="E34" s="77">
        <v>1241</v>
      </c>
      <c r="F34" s="77">
        <v>399.12574426546712</v>
      </c>
      <c r="G34" s="77">
        <v>989.49681346915816</v>
      </c>
      <c r="H34" s="77">
        <v>836.17537810820943</v>
      </c>
      <c r="I34" s="251">
        <v>5648</v>
      </c>
      <c r="J34" s="77">
        <v>4262</v>
      </c>
      <c r="K34" s="244">
        <v>4062.1</v>
      </c>
      <c r="O34" s="181"/>
    </row>
    <row r="35" spans="1:27" s="10" customFormat="1" ht="15" customHeight="1" thickBot="1">
      <c r="A35" s="181"/>
      <c r="B35" s="147" t="s">
        <v>86</v>
      </c>
      <c r="C35" s="212">
        <v>0.27109872611464969</v>
      </c>
      <c r="D35" s="212">
        <v>0.20899940793368857</v>
      </c>
      <c r="E35" s="212">
        <v>0.24120505344995141</v>
      </c>
      <c r="F35" s="212">
        <v>9.0999999999999998E-2</v>
      </c>
      <c r="G35" s="212">
        <v>0.28152408327357842</v>
      </c>
      <c r="H35" s="212">
        <v>0.22245569177167759</v>
      </c>
      <c r="I35" s="252">
        <v>0.24491565847101165</v>
      </c>
      <c r="J35" s="212">
        <v>0.18903574913510157</v>
      </c>
      <c r="K35" s="245">
        <v>0.20696489529729453</v>
      </c>
      <c r="O35" s="181"/>
    </row>
    <row r="36" spans="1:27" s="10" customFormat="1" ht="15" customHeight="1" thickTop="1">
      <c r="A36" s="181"/>
      <c r="B36" s="13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Y36" s="181"/>
      <c r="AA36" s="181"/>
    </row>
    <row r="37" spans="1:27">
      <c r="B37" s="262" t="s">
        <v>122</v>
      </c>
      <c r="C37" s="214"/>
      <c r="D37" s="214"/>
      <c r="E37" s="214"/>
      <c r="F37" s="214"/>
      <c r="G37" s="214"/>
      <c r="H37" s="214"/>
      <c r="I37" s="214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14"/>
      <c r="Y37" s="214"/>
    </row>
    <row r="38" spans="1:27">
      <c r="B38" s="620" t="s">
        <v>224</v>
      </c>
      <c r="C38" s="620"/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</row>
    <row r="39" spans="1:27">
      <c r="B39" s="620" t="s">
        <v>225</v>
      </c>
      <c r="C39" s="620"/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</row>
    <row r="40" spans="1:27">
      <c r="B40" s="263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</row>
    <row r="41" spans="1:27">
      <c r="B41" s="23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7">
      <c r="B42" s="237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</row>
    <row r="43" spans="1:27">
      <c r="B43" s="236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</row>
    <row r="44" spans="1:27">
      <c r="B44" s="236"/>
    </row>
    <row r="45" spans="1:27">
      <c r="B45" s="237"/>
      <c r="C45" s="49"/>
      <c r="D45" s="49"/>
      <c r="E45" s="49"/>
      <c r="F45" s="29"/>
      <c r="G45" s="29"/>
      <c r="H45" s="29"/>
      <c r="I45" s="29"/>
      <c r="J45" s="29"/>
    </row>
    <row r="46" spans="1:27">
      <c r="B46" s="220"/>
      <c r="C46" s="49"/>
      <c r="D46" s="49"/>
      <c r="E46" s="49"/>
      <c r="F46" s="29"/>
      <c r="G46" s="29"/>
      <c r="H46" s="29"/>
      <c r="I46" s="29"/>
      <c r="J46" s="29"/>
    </row>
    <row r="47" spans="1:27">
      <c r="B47" s="236"/>
      <c r="C47" s="34"/>
      <c r="D47" s="25"/>
      <c r="E47" s="25"/>
      <c r="F47" s="140"/>
      <c r="G47" s="140"/>
      <c r="H47" s="140"/>
      <c r="I47" s="140"/>
      <c r="J47" s="140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7">
      <c r="B48" s="31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2:27">
      <c r="B49" s="31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2:27" ht="31.9" customHeight="1">
      <c r="B50" s="620"/>
      <c r="C50" s="620"/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415"/>
    </row>
    <row r="51" spans="2:27" ht="14.45" customHeight="1">
      <c r="B51" s="620" t="s">
        <v>210</v>
      </c>
      <c r="C51" s="620"/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</row>
  </sheetData>
  <mergeCells count="4">
    <mergeCell ref="B51:Y51"/>
    <mergeCell ref="B50:Z50"/>
    <mergeCell ref="B39:Y39"/>
    <mergeCell ref="B38:Y38"/>
  </mergeCells>
  <hyperlinks>
    <hyperlink ref="B2" location="Index!A1" display="index page"/>
  </hyperlink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view="pageBreakPreview" topLeftCell="B1" zoomScale="90" zoomScaleNormal="100" zoomScaleSheetLayoutView="90" workbookViewId="0"/>
  </sheetViews>
  <sheetFormatPr defaultColWidth="9.140625" defaultRowHeight="15" outlineLevelRow="1" outlineLevelCol="1"/>
  <cols>
    <col min="1" max="1" width="0.85546875" style="7" customWidth="1"/>
    <col min="2" max="2" width="35.85546875" style="7" customWidth="1"/>
    <col min="3" max="6" width="9.140625" style="7" hidden="1" customWidth="1" outlineLevel="1"/>
    <col min="7" max="7" width="9.140625" style="7" customWidth="1" collapsed="1"/>
    <col min="8" max="10" width="9.140625" style="7" customWidth="1"/>
    <col min="11" max="11" width="9.140625" style="7" customWidth="1" collapsed="1"/>
    <col min="12" max="14" width="9.140625" style="7" customWidth="1"/>
    <col min="15" max="20" width="9.140625" style="7"/>
    <col min="21" max="32" width="9.140625" style="6"/>
    <col min="33" max="16384" width="9.140625" style="7"/>
  </cols>
  <sheetData>
    <row r="1" spans="2:32" ht="18">
      <c r="B1" s="32" t="s">
        <v>7</v>
      </c>
    </row>
    <row r="2" spans="2:32">
      <c r="B2" s="33" t="s">
        <v>19</v>
      </c>
    </row>
    <row r="3" spans="2:32" ht="15.75" thickBot="1">
      <c r="B3" s="42" t="s">
        <v>239</v>
      </c>
    </row>
    <row r="4" spans="2:32" ht="16.5" thickTop="1" thickBot="1">
      <c r="B4" s="141" t="s">
        <v>168</v>
      </c>
      <c r="C4" s="41" t="s">
        <v>61</v>
      </c>
      <c r="D4" s="41" t="s">
        <v>82</v>
      </c>
      <c r="E4" s="41" t="s">
        <v>101</v>
      </c>
      <c r="F4" s="579" t="s">
        <v>103</v>
      </c>
      <c r="G4" s="41" t="s">
        <v>106</v>
      </c>
      <c r="H4" s="41" t="s">
        <v>121</v>
      </c>
      <c r="I4" s="41" t="s">
        <v>124</v>
      </c>
      <c r="J4" s="225" t="s">
        <v>137</v>
      </c>
      <c r="K4" s="41" t="s">
        <v>144</v>
      </c>
      <c r="L4" s="41" t="s">
        <v>145</v>
      </c>
      <c r="M4" s="41" t="s">
        <v>146</v>
      </c>
      <c r="N4" s="105" t="s">
        <v>147</v>
      </c>
      <c r="O4" s="104" t="s">
        <v>102</v>
      </c>
      <c r="P4" s="225" t="s">
        <v>138</v>
      </c>
      <c r="Q4" s="105" t="s">
        <v>148</v>
      </c>
      <c r="S4" s="547"/>
      <c r="T4" s="6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>
      <c r="B5" s="161" t="s">
        <v>0</v>
      </c>
      <c r="C5" s="274">
        <v>54.954000000000001</v>
      </c>
      <c r="D5" s="275">
        <v>56.252000000000002</v>
      </c>
      <c r="E5" s="275">
        <v>57.335000000000001</v>
      </c>
      <c r="F5" s="275">
        <v>57.216819999999998</v>
      </c>
      <c r="G5" s="275">
        <v>55.710208000000002</v>
      </c>
      <c r="H5" s="275">
        <v>57.168844</v>
      </c>
      <c r="I5" s="275">
        <v>58.976120999999999</v>
      </c>
      <c r="J5" s="595">
        <v>59.8</v>
      </c>
      <c r="K5" s="275">
        <v>57.630817</v>
      </c>
      <c r="L5" s="275">
        <v>57.351509</v>
      </c>
      <c r="M5" s="275">
        <v>58.085326000000002</v>
      </c>
      <c r="N5" s="335">
        <v>58.307886000000003</v>
      </c>
      <c r="O5" s="284">
        <v>57.216819999999998</v>
      </c>
      <c r="P5" s="282">
        <v>59.8</v>
      </c>
      <c r="Q5" s="283">
        <v>58.307886000000003</v>
      </c>
      <c r="S5" s="274"/>
      <c r="T5" s="6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>
      <c r="B6" s="161" t="s">
        <v>6</v>
      </c>
      <c r="C6" s="274">
        <v>17.433577</v>
      </c>
      <c r="D6" s="274">
        <v>17.146764999999998</v>
      </c>
      <c r="E6" s="274">
        <v>17.584043000000001</v>
      </c>
      <c r="F6" s="274">
        <v>17.656669999999998</v>
      </c>
      <c r="G6" s="274">
        <v>17.071605000000002</v>
      </c>
      <c r="H6" s="274">
        <v>17.062660999999999</v>
      </c>
      <c r="I6" s="274">
        <v>17.041429999999998</v>
      </c>
      <c r="J6" s="274">
        <v>17</v>
      </c>
      <c r="K6" s="274">
        <v>16.652937000000001</v>
      </c>
      <c r="L6" s="274">
        <v>16.320250999999999</v>
      </c>
      <c r="M6" s="274">
        <v>15.940804999999999</v>
      </c>
      <c r="N6" s="281">
        <v>16.253174999999999</v>
      </c>
      <c r="O6" s="284">
        <v>17.656669999999998</v>
      </c>
      <c r="P6" s="285">
        <v>17</v>
      </c>
      <c r="Q6" s="283">
        <v>16.253174999999999</v>
      </c>
      <c r="S6" s="274"/>
      <c r="T6" s="6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>
      <c r="B7" s="161" t="s">
        <v>9</v>
      </c>
      <c r="C7" s="274">
        <v>38.155000000000001</v>
      </c>
      <c r="D7" s="274">
        <v>38.768000000000001</v>
      </c>
      <c r="E7" s="274">
        <v>38.700000000000003</v>
      </c>
      <c r="F7" s="274">
        <v>38.459842547619054</v>
      </c>
      <c r="G7" s="274">
        <v>38.184048714285716</v>
      </c>
      <c r="H7" s="274">
        <v>33.423133999999997</v>
      </c>
      <c r="I7" s="274">
        <v>35.156550000000003</v>
      </c>
      <c r="J7" s="274">
        <v>36.200000000000003</v>
      </c>
      <c r="K7" s="274">
        <v>38.117902000000001</v>
      </c>
      <c r="L7" s="274">
        <v>39.118521491367481</v>
      </c>
      <c r="M7" s="274">
        <v>50.999338000000002</v>
      </c>
      <c r="N7" s="281">
        <v>51.569839999999999</v>
      </c>
      <c r="O7" s="284">
        <v>38.459842547619054</v>
      </c>
      <c r="P7" s="285">
        <v>36.200000000000003</v>
      </c>
      <c r="Q7" s="283">
        <v>51.569839999999999</v>
      </c>
      <c r="S7" s="274"/>
      <c r="T7" s="6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2:32">
      <c r="B8" s="161" t="s">
        <v>10</v>
      </c>
      <c r="C8" s="274">
        <v>29.366001000000001</v>
      </c>
      <c r="D8" s="274">
        <v>29.751000000000001</v>
      </c>
      <c r="E8" s="274">
        <v>30.218</v>
      </c>
      <c r="F8" s="274">
        <v>30.788996000000001</v>
      </c>
      <c r="G8" s="274">
        <v>31.805057000000001</v>
      </c>
      <c r="H8" s="274">
        <v>32.049366999999997</v>
      </c>
      <c r="I8" s="274">
        <v>32.317163999999998</v>
      </c>
      <c r="J8" s="274">
        <v>32.299999999999997</v>
      </c>
      <c r="K8" s="274">
        <v>31.575209999999998</v>
      </c>
      <c r="L8" s="274">
        <v>31.145432</v>
      </c>
      <c r="M8" s="274">
        <v>28.960978000000001</v>
      </c>
      <c r="N8" s="281">
        <v>30.376759</v>
      </c>
      <c r="O8" s="284">
        <v>30.788996000000001</v>
      </c>
      <c r="P8" s="285">
        <v>32.299999999999997</v>
      </c>
      <c r="Q8" s="283">
        <v>30.376759</v>
      </c>
      <c r="S8" s="274"/>
      <c r="T8" s="6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2:32">
      <c r="B9" s="161" t="s">
        <v>11</v>
      </c>
      <c r="C9" s="274">
        <v>25.562999999999999</v>
      </c>
      <c r="D9" s="274">
        <v>25.350999999999999</v>
      </c>
      <c r="E9" s="274">
        <v>26.329000000000001</v>
      </c>
      <c r="F9" s="274">
        <v>26.230008000000041</v>
      </c>
      <c r="G9" s="274">
        <v>26.146151000000042</v>
      </c>
      <c r="H9" s="274">
        <v>26.05547000000006</v>
      </c>
      <c r="I9" s="274">
        <v>25.732944999999997</v>
      </c>
      <c r="J9" s="274">
        <v>25.4</v>
      </c>
      <c r="K9" s="274">
        <v>25.326093</v>
      </c>
      <c r="L9" s="274">
        <v>25.428473</v>
      </c>
      <c r="M9" s="274">
        <v>26.250554999999999</v>
      </c>
      <c r="N9" s="281">
        <v>26.079004999999999</v>
      </c>
      <c r="O9" s="284">
        <v>26.230008000000041</v>
      </c>
      <c r="P9" s="285">
        <v>25.4</v>
      </c>
      <c r="Q9" s="283">
        <v>26.079004999999999</v>
      </c>
      <c r="S9" s="274"/>
      <c r="T9" s="6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2:32">
      <c r="B10" s="161" t="s">
        <v>13</v>
      </c>
      <c r="C10" s="274">
        <v>9.16</v>
      </c>
      <c r="D10" s="274">
        <v>9.5679999999999996</v>
      </c>
      <c r="E10" s="274">
        <v>9.8369999999999997</v>
      </c>
      <c r="F10" s="274">
        <v>9.827</v>
      </c>
      <c r="G10" s="274">
        <v>9.5871750000000002</v>
      </c>
      <c r="H10" s="274">
        <v>9.7078140000000008</v>
      </c>
      <c r="I10" s="274">
        <v>9.7751180000000009</v>
      </c>
      <c r="J10" s="274">
        <v>9.5</v>
      </c>
      <c r="K10" s="274">
        <v>9.1790040000000008</v>
      </c>
      <c r="L10" s="274">
        <v>9.3527930000000001</v>
      </c>
      <c r="M10" s="274">
        <v>9.3992059999999995</v>
      </c>
      <c r="N10" s="281">
        <v>9.0230350000000001</v>
      </c>
      <c r="O10" s="284">
        <v>9.827</v>
      </c>
      <c r="P10" s="285">
        <v>9.5</v>
      </c>
      <c r="Q10" s="283">
        <v>9.0230350000000001</v>
      </c>
      <c r="S10" s="274"/>
      <c r="T10" s="6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>
      <c r="B11" s="161" t="s">
        <v>14</v>
      </c>
      <c r="C11" s="274">
        <v>10.422000000000001</v>
      </c>
      <c r="D11" s="274">
        <v>10.433999999999999</v>
      </c>
      <c r="E11" s="274">
        <v>10.529</v>
      </c>
      <c r="F11" s="274">
        <v>10.593</v>
      </c>
      <c r="G11" s="274">
        <v>10.356</v>
      </c>
      <c r="H11" s="274">
        <v>10.263182</v>
      </c>
      <c r="I11" s="274">
        <v>10.188259</v>
      </c>
      <c r="J11" s="274">
        <v>9.9</v>
      </c>
      <c r="K11" s="274">
        <v>9.496219</v>
      </c>
      <c r="L11" s="274">
        <v>9.3072049999999997</v>
      </c>
      <c r="M11" s="274">
        <v>9.5511569999999999</v>
      </c>
      <c r="N11" s="281">
        <v>9.5065030000000004</v>
      </c>
      <c r="O11" s="284">
        <v>10.593</v>
      </c>
      <c r="P11" s="285">
        <v>9.9</v>
      </c>
      <c r="Q11" s="283">
        <v>9.5065030000000004</v>
      </c>
      <c r="S11" s="274"/>
      <c r="T11" s="6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2:32">
      <c r="B12" s="161" t="s">
        <v>204</v>
      </c>
      <c r="C12" s="274">
        <v>5.7110000000000003</v>
      </c>
      <c r="D12" s="274">
        <v>5.72</v>
      </c>
      <c r="E12" s="274">
        <v>5.9639999999999995</v>
      </c>
      <c r="F12" s="274">
        <v>6.0680000000000005</v>
      </c>
      <c r="G12" s="274">
        <v>6.0559999999999992</v>
      </c>
      <c r="H12" s="274">
        <v>6.0780000000000003</v>
      </c>
      <c r="I12" s="274">
        <v>6.1259999999999994</v>
      </c>
      <c r="J12" s="274">
        <v>6</v>
      </c>
      <c r="K12" s="274">
        <v>5.8253939999999993</v>
      </c>
      <c r="L12" s="274">
        <v>5.7867319999999998</v>
      </c>
      <c r="M12" s="274">
        <v>6.0832379999999997</v>
      </c>
      <c r="N12" s="281">
        <v>6.1200580000000002</v>
      </c>
      <c r="O12" s="598">
        <v>6.0680000000000005</v>
      </c>
      <c r="P12" s="274">
        <v>6</v>
      </c>
      <c r="Q12" s="283">
        <v>6.1200580000000002</v>
      </c>
      <c r="S12" s="274"/>
      <c r="T12" s="6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2:32" outlineLevel="1">
      <c r="B13" s="161" t="s">
        <v>15</v>
      </c>
      <c r="C13" s="274">
        <v>0.69899999999999995</v>
      </c>
      <c r="D13" s="274">
        <v>0.71899999999999997</v>
      </c>
      <c r="E13" s="274">
        <v>0.751</v>
      </c>
      <c r="F13" s="274">
        <v>0.77700000000000002</v>
      </c>
      <c r="G13" s="274">
        <v>0.79</v>
      </c>
      <c r="H13" s="274">
        <v>0.81499999999999995</v>
      </c>
      <c r="I13" s="274">
        <v>0.84399999999999997</v>
      </c>
      <c r="J13" s="274">
        <v>0.8</v>
      </c>
      <c r="K13" s="274">
        <v>0.84326699999999999</v>
      </c>
      <c r="L13" s="274">
        <v>0.86356200000000005</v>
      </c>
      <c r="M13" s="274">
        <v>0.89050700000000005</v>
      </c>
      <c r="N13" s="281">
        <v>0.88117999999999996</v>
      </c>
      <c r="O13" s="284">
        <v>0.77700000000000002</v>
      </c>
      <c r="P13" s="285">
        <v>0.8</v>
      </c>
      <c r="Q13" s="283">
        <v>0.88117999999999996</v>
      </c>
      <c r="S13" s="274"/>
      <c r="T13" s="6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32" outlineLevel="1">
      <c r="B14" s="161" t="s">
        <v>16</v>
      </c>
      <c r="C14" s="274">
        <v>1.2949999999999999</v>
      </c>
      <c r="D14" s="274">
        <v>1.268</v>
      </c>
      <c r="E14" s="274">
        <v>1.2589999999999999</v>
      </c>
      <c r="F14" s="274">
        <v>1.306</v>
      </c>
      <c r="G14" s="274">
        <v>1.268</v>
      </c>
      <c r="H14" s="274">
        <v>1.2150000000000001</v>
      </c>
      <c r="I14" s="274">
        <v>1.1599999999999999</v>
      </c>
      <c r="J14" s="274">
        <v>1.2</v>
      </c>
      <c r="K14" s="274">
        <v>1.197176</v>
      </c>
      <c r="L14" s="274">
        <v>1.1404529999999999</v>
      </c>
      <c r="M14" s="274">
        <v>1.127381</v>
      </c>
      <c r="N14" s="281">
        <v>1.0980000000000001</v>
      </c>
      <c r="O14" s="284">
        <v>1.306</v>
      </c>
      <c r="P14" s="285">
        <v>1.2</v>
      </c>
      <c r="Q14" s="283">
        <v>1.0980000000000001</v>
      </c>
      <c r="S14" s="274"/>
      <c r="T14" s="6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2:32" outlineLevel="1">
      <c r="B15" s="161" t="s">
        <v>17</v>
      </c>
      <c r="C15" s="274">
        <v>1.1120000000000001</v>
      </c>
      <c r="D15" s="274">
        <v>1.1479999999999999</v>
      </c>
      <c r="E15" s="274">
        <v>1.2509999999999999</v>
      </c>
      <c r="F15" s="274">
        <v>1.2529999999999999</v>
      </c>
      <c r="G15" s="274">
        <v>1.276</v>
      </c>
      <c r="H15" s="274">
        <v>1.296</v>
      </c>
      <c r="I15" s="274">
        <v>1.373</v>
      </c>
      <c r="J15" s="274">
        <v>1.3</v>
      </c>
      <c r="K15" s="274">
        <v>1.2305109999999999</v>
      </c>
      <c r="L15" s="274">
        <v>1.2311909999999999</v>
      </c>
      <c r="M15" s="274">
        <v>1.3031600000000001</v>
      </c>
      <c r="N15" s="281">
        <v>1.266785</v>
      </c>
      <c r="O15" s="284">
        <v>1.2529999999999999</v>
      </c>
      <c r="P15" s="285">
        <v>1.3</v>
      </c>
      <c r="Q15" s="283">
        <v>1.266785</v>
      </c>
      <c r="S15" s="274"/>
      <c r="T15" s="6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outlineLevel="1">
      <c r="B16" s="161" t="s">
        <v>60</v>
      </c>
      <c r="C16" s="274">
        <v>2.605</v>
      </c>
      <c r="D16" s="274">
        <v>2.585</v>
      </c>
      <c r="E16" s="274">
        <v>2.7029999999999998</v>
      </c>
      <c r="F16" s="274">
        <v>2.7320000000000002</v>
      </c>
      <c r="G16" s="274">
        <v>2.722</v>
      </c>
      <c r="H16" s="274">
        <v>2.7519999999999998</v>
      </c>
      <c r="I16" s="274">
        <v>2.7490000000000001</v>
      </c>
      <c r="J16" s="274">
        <v>2.7</v>
      </c>
      <c r="K16" s="274">
        <v>2.55444</v>
      </c>
      <c r="L16" s="274">
        <v>2.551526</v>
      </c>
      <c r="M16" s="274">
        <v>2.7621899999999999</v>
      </c>
      <c r="N16" s="281">
        <v>2.8740929999999998</v>
      </c>
      <c r="O16" s="284">
        <v>2.7320000000000002</v>
      </c>
      <c r="P16" s="285">
        <v>2.7</v>
      </c>
      <c r="Q16" s="283">
        <v>2.8740929999999998</v>
      </c>
      <c r="S16" s="274"/>
      <c r="T16" s="6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2:32">
      <c r="B17" s="161" t="s">
        <v>116</v>
      </c>
      <c r="C17" s="274">
        <v>0.32900000000000001</v>
      </c>
      <c r="D17" s="274">
        <v>0.30299999999999999</v>
      </c>
      <c r="E17" s="274">
        <v>0.26300000000000001</v>
      </c>
      <c r="F17" s="274">
        <v>0.24466499999999999</v>
      </c>
      <c r="G17" s="274">
        <v>0.203317</v>
      </c>
      <c r="H17" s="274">
        <v>0.19666149999999999</v>
      </c>
      <c r="I17" s="274">
        <v>0.1681675</v>
      </c>
      <c r="J17" s="274">
        <v>0.17</v>
      </c>
      <c r="K17" s="274">
        <v>0.211869</v>
      </c>
      <c r="L17" s="274">
        <v>0.243979</v>
      </c>
      <c r="M17" s="274">
        <v>0.24782699999999999</v>
      </c>
      <c r="N17" s="281">
        <v>0.28033999999999998</v>
      </c>
      <c r="O17" s="284">
        <v>0.24466499999999999</v>
      </c>
      <c r="P17" s="285">
        <v>0.17</v>
      </c>
      <c r="Q17" s="283">
        <v>0.28033999999999998</v>
      </c>
      <c r="S17" s="274"/>
      <c r="T17" s="6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2:32">
      <c r="B18" s="289" t="s">
        <v>127</v>
      </c>
      <c r="C18" s="391">
        <v>191.09357800000001</v>
      </c>
      <c r="D18" s="391">
        <v>193.29376500000001</v>
      </c>
      <c r="E18" s="391">
        <v>196.75904299999999</v>
      </c>
      <c r="F18" s="391">
        <v>197.08500154761907</v>
      </c>
      <c r="G18" s="295">
        <v>195.11956171428577</v>
      </c>
      <c r="H18" s="295">
        <v>192.00513350000008</v>
      </c>
      <c r="I18" s="295">
        <v>195.48175449999999</v>
      </c>
      <c r="J18" s="391">
        <v>196.27</v>
      </c>
      <c r="K18" s="295">
        <v>194.01544499999997</v>
      </c>
      <c r="L18" s="295">
        <v>194.05489549136749</v>
      </c>
      <c r="M18" s="391">
        <v>205.51843</v>
      </c>
      <c r="N18" s="390">
        <v>207.51660099999998</v>
      </c>
      <c r="O18" s="599">
        <v>197.08500154761907</v>
      </c>
      <c r="P18" s="391">
        <v>196.27</v>
      </c>
      <c r="Q18" s="390">
        <v>207.51660099999998</v>
      </c>
      <c r="S18" s="391"/>
      <c r="T18" s="6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2:32">
      <c r="B19" s="161" t="s">
        <v>18</v>
      </c>
      <c r="C19" s="274">
        <v>22.036999999999999</v>
      </c>
      <c r="D19" s="274">
        <v>21.888999999999999</v>
      </c>
      <c r="E19" s="274">
        <v>21.789000000000001</v>
      </c>
      <c r="F19" s="274">
        <v>21.606895999999999</v>
      </c>
      <c r="G19" s="274">
        <v>21.367000000000001</v>
      </c>
      <c r="H19" s="274">
        <v>21.382999999999999</v>
      </c>
      <c r="I19" s="274">
        <v>21.344999999999999</v>
      </c>
      <c r="J19" s="274">
        <v>21.1</v>
      </c>
      <c r="K19" s="274">
        <v>20.942136999999999</v>
      </c>
      <c r="L19" s="274">
        <v>20.852392999999999</v>
      </c>
      <c r="M19" s="274">
        <v>20.683437999999999</v>
      </c>
      <c r="N19" s="530">
        <v>31.342948</v>
      </c>
      <c r="O19" s="284">
        <v>21.606895999999999</v>
      </c>
      <c r="P19" s="285">
        <v>21.1</v>
      </c>
      <c r="Q19" s="283">
        <v>31.342948</v>
      </c>
      <c r="S19" s="274"/>
      <c r="T19" s="6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2:32" ht="15.75" thickBot="1">
      <c r="B20" s="276" t="s">
        <v>125</v>
      </c>
      <c r="C20" s="171">
        <v>213.13057799999999</v>
      </c>
      <c r="D20" s="171">
        <v>215.18276500000002</v>
      </c>
      <c r="E20" s="171">
        <v>218.54804300000001</v>
      </c>
      <c r="F20" s="171">
        <v>218.69189754761905</v>
      </c>
      <c r="G20" s="171">
        <v>216.48656171428576</v>
      </c>
      <c r="H20" s="171">
        <v>213.38813350000009</v>
      </c>
      <c r="I20" s="171">
        <v>216.82675449999999</v>
      </c>
      <c r="J20" s="171">
        <v>217.37</v>
      </c>
      <c r="K20" s="286">
        <v>214.95758199999997</v>
      </c>
      <c r="L20" s="286">
        <v>214.9072884913675</v>
      </c>
      <c r="M20" s="286">
        <v>226.20186799999999</v>
      </c>
      <c r="N20" s="336">
        <v>238.85954899999999</v>
      </c>
      <c r="O20" s="600">
        <v>218.69189754761908</v>
      </c>
      <c r="P20" s="286">
        <v>217.37</v>
      </c>
      <c r="Q20" s="601">
        <v>238.85954899999999</v>
      </c>
      <c r="S20" s="548"/>
      <c r="T20" s="6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ht="15.75" thickTop="1">
      <c r="B21" s="277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U21" s="160"/>
      <c r="V21" s="160"/>
      <c r="W21" s="160"/>
      <c r="X21" s="293"/>
    </row>
    <row r="22" spans="2:32" ht="15.75" thickBot="1">
      <c r="B22" s="277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U22" s="160"/>
      <c r="V22" s="160"/>
      <c r="W22" s="160"/>
      <c r="X22" s="293"/>
    </row>
    <row r="23" spans="2:32" ht="16.5" thickTop="1" thickBot="1">
      <c r="B23" s="141" t="s">
        <v>167</v>
      </c>
      <c r="C23" s="41" t="s">
        <v>61</v>
      </c>
      <c r="D23" s="41" t="s">
        <v>82</v>
      </c>
      <c r="E23" s="41" t="s">
        <v>101</v>
      </c>
      <c r="F23" s="41" t="s">
        <v>103</v>
      </c>
      <c r="G23" s="41" t="s">
        <v>106</v>
      </c>
      <c r="H23" s="41" t="s">
        <v>121</v>
      </c>
      <c r="I23" s="41" t="s">
        <v>124</v>
      </c>
      <c r="J23" s="225" t="s">
        <v>137</v>
      </c>
      <c r="K23" s="41" t="s">
        <v>144</v>
      </c>
      <c r="L23" s="41" t="s">
        <v>145</v>
      </c>
      <c r="M23" s="41" t="s">
        <v>146</v>
      </c>
      <c r="N23" s="105" t="s">
        <v>147</v>
      </c>
      <c r="O23" s="104" t="s">
        <v>102</v>
      </c>
      <c r="P23" s="225" t="s">
        <v>138</v>
      </c>
      <c r="Q23" s="105" t="s">
        <v>148</v>
      </c>
      <c r="S23" s="547"/>
      <c r="T23" s="6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>
      <c r="B24" s="161" t="s">
        <v>0</v>
      </c>
      <c r="C24" s="274"/>
      <c r="D24" s="275"/>
      <c r="E24" s="275"/>
      <c r="F24" s="274"/>
      <c r="G24" s="275">
        <v>2.2730589999999999</v>
      </c>
      <c r="H24" s="275">
        <v>2.2287400000000002</v>
      </c>
      <c r="I24" s="275">
        <v>2.2200329999999999</v>
      </c>
      <c r="J24" s="595">
        <v>2.2152509999999999</v>
      </c>
      <c r="K24" s="275">
        <v>2.1892230000000001</v>
      </c>
      <c r="L24" s="275">
        <v>1.9908710000000001</v>
      </c>
      <c r="M24" s="275">
        <v>1.8283069999999999</v>
      </c>
      <c r="N24" s="335">
        <v>2.1701350000000001</v>
      </c>
      <c r="O24" s="596"/>
      <c r="P24" s="275">
        <v>0</v>
      </c>
      <c r="Q24" s="597">
        <v>2.1701350000000001</v>
      </c>
      <c r="S24" s="274"/>
      <c r="T24" s="6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2:32">
      <c r="B25" s="161" t="s">
        <v>6</v>
      </c>
      <c r="C25" s="274"/>
      <c r="D25" s="274"/>
      <c r="E25" s="274"/>
      <c r="F25" s="274"/>
      <c r="G25" s="274">
        <v>0</v>
      </c>
      <c r="H25" s="274">
        <v>0</v>
      </c>
      <c r="I25" s="274">
        <v>0</v>
      </c>
      <c r="J25" s="274">
        <v>0</v>
      </c>
      <c r="K25" s="274">
        <v>0</v>
      </c>
      <c r="L25" s="274">
        <v>0</v>
      </c>
      <c r="M25" s="274">
        <v>0</v>
      </c>
      <c r="N25" s="281">
        <v>0</v>
      </c>
      <c r="O25" s="284"/>
      <c r="P25" s="274">
        <v>0</v>
      </c>
      <c r="Q25" s="281">
        <v>0</v>
      </c>
      <c r="S25" s="274"/>
      <c r="T25" s="6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2:32">
      <c r="B26" s="161" t="s">
        <v>9</v>
      </c>
      <c r="C26" s="274"/>
      <c r="D26" s="274"/>
      <c r="E26" s="274"/>
      <c r="F26" s="274"/>
      <c r="G26" s="274">
        <v>0</v>
      </c>
      <c r="H26" s="274">
        <v>0</v>
      </c>
      <c r="I26" s="274">
        <v>0</v>
      </c>
      <c r="J26" s="274">
        <v>0</v>
      </c>
      <c r="K26" s="274">
        <v>0</v>
      </c>
      <c r="L26" s="274">
        <v>0</v>
      </c>
      <c r="M26" s="274">
        <v>0</v>
      </c>
      <c r="N26" s="281">
        <v>0</v>
      </c>
      <c r="O26" s="284"/>
      <c r="P26" s="274">
        <v>0</v>
      </c>
      <c r="Q26" s="281">
        <v>0</v>
      </c>
      <c r="S26" s="274"/>
      <c r="T26" s="6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2:32">
      <c r="B27" s="161" t="s">
        <v>10</v>
      </c>
      <c r="C27" s="274"/>
      <c r="D27" s="274"/>
      <c r="E27" s="274"/>
      <c r="F27" s="274"/>
      <c r="G27" s="274">
        <v>0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81">
        <v>0</v>
      </c>
      <c r="O27" s="284"/>
      <c r="P27" s="274">
        <v>0.80439400000000005</v>
      </c>
      <c r="Q27" s="281">
        <v>0</v>
      </c>
      <c r="S27" s="274"/>
      <c r="T27" s="6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2:32">
      <c r="B28" s="161" t="s">
        <v>11</v>
      </c>
      <c r="C28" s="274"/>
      <c r="D28" s="274"/>
      <c r="E28" s="274"/>
      <c r="F28" s="274"/>
      <c r="G28" s="274">
        <v>0.82697299999999996</v>
      </c>
      <c r="H28" s="274">
        <v>0.81732099999999996</v>
      </c>
      <c r="I28" s="274">
        <v>0.80439400000000005</v>
      </c>
      <c r="J28" s="274">
        <v>0.80955299999999997</v>
      </c>
      <c r="K28" s="274">
        <v>0.81482399999999999</v>
      </c>
      <c r="L28" s="274">
        <v>0.80828800000000001</v>
      </c>
      <c r="M28" s="274">
        <v>0.80634476666666666</v>
      </c>
      <c r="N28" s="281">
        <v>0.81767900000000004</v>
      </c>
      <c r="O28" s="284"/>
      <c r="P28" s="274">
        <v>0.20344899999999999</v>
      </c>
      <c r="Q28" s="281">
        <v>0.81767900000000004</v>
      </c>
      <c r="S28" s="274"/>
      <c r="T28" s="6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2:32">
      <c r="B29" s="161" t="s">
        <v>13</v>
      </c>
      <c r="C29" s="274"/>
      <c r="D29" s="274"/>
      <c r="E29" s="274"/>
      <c r="F29" s="274"/>
      <c r="G29" s="274">
        <v>0.21252799999999999</v>
      </c>
      <c r="H29" s="274">
        <v>0.208235</v>
      </c>
      <c r="I29" s="274">
        <v>0.20344899999999999</v>
      </c>
      <c r="J29" s="274">
        <v>0.217921</v>
      </c>
      <c r="K29" s="274">
        <v>0.23214899999999999</v>
      </c>
      <c r="L29" s="274">
        <v>0.24789</v>
      </c>
      <c r="M29" s="274">
        <v>0.261737</v>
      </c>
      <c r="N29" s="281">
        <v>0.27920800000000001</v>
      </c>
      <c r="O29" s="284"/>
      <c r="P29" s="274">
        <v>1.0822E-2</v>
      </c>
      <c r="Q29" s="281">
        <v>0.27920800000000001</v>
      </c>
      <c r="S29" s="274"/>
      <c r="T29" s="6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2:32">
      <c r="B30" s="161" t="s">
        <v>14</v>
      </c>
      <c r="C30" s="274"/>
      <c r="D30" s="274"/>
      <c r="E30" s="274"/>
      <c r="F30" s="274"/>
      <c r="G30" s="274">
        <v>1.0707E-2</v>
      </c>
      <c r="H30" s="274">
        <v>1.0511E-2</v>
      </c>
      <c r="I30" s="274">
        <v>1.0822E-2</v>
      </c>
      <c r="J30" s="274">
        <v>8.9429999999999996E-3</v>
      </c>
      <c r="K30" s="274">
        <v>0</v>
      </c>
      <c r="L30" s="274">
        <v>0</v>
      </c>
      <c r="M30" s="274">
        <v>0</v>
      </c>
      <c r="N30" s="281">
        <v>0</v>
      </c>
      <c r="O30" s="284"/>
      <c r="P30" s="274">
        <v>0.150119</v>
      </c>
      <c r="Q30" s="281">
        <v>0</v>
      </c>
      <c r="S30" s="274"/>
      <c r="T30" s="6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2">
      <c r="B31" s="161" t="s">
        <v>204</v>
      </c>
      <c r="C31" s="274">
        <v>0</v>
      </c>
      <c r="D31" s="274">
        <v>0</v>
      </c>
      <c r="E31" s="274">
        <v>0</v>
      </c>
      <c r="F31" s="274">
        <v>0</v>
      </c>
      <c r="G31" s="274">
        <v>0.1525</v>
      </c>
      <c r="H31" s="274">
        <v>0.15258099999999999</v>
      </c>
      <c r="I31" s="274">
        <v>0.150119</v>
      </c>
      <c r="J31" s="274">
        <v>0.14830399999999999</v>
      </c>
      <c r="K31" s="274">
        <v>0.14501900000000001</v>
      </c>
      <c r="L31" s="274">
        <v>0.14416399999999999</v>
      </c>
      <c r="M31" s="274">
        <v>0.142537</v>
      </c>
      <c r="N31" s="281">
        <v>0</v>
      </c>
      <c r="O31" s="598">
        <v>0</v>
      </c>
      <c r="P31" s="274">
        <v>2.246858</v>
      </c>
      <c r="Q31" s="281">
        <v>0</v>
      </c>
      <c r="S31" s="274"/>
      <c r="T31" s="6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outlineLevel="1">
      <c r="B32" s="161" t="s">
        <v>15</v>
      </c>
      <c r="C32" s="274"/>
      <c r="D32" s="274"/>
      <c r="E32" s="274"/>
      <c r="F32" s="274"/>
      <c r="G32" s="274">
        <v>0.1525</v>
      </c>
      <c r="H32" s="274">
        <v>0.15258099999999999</v>
      </c>
      <c r="I32" s="274">
        <v>0.150119</v>
      </c>
      <c r="J32" s="274">
        <v>0.14830399999999999</v>
      </c>
      <c r="K32" s="274">
        <v>0.14501900000000001</v>
      </c>
      <c r="L32" s="274">
        <v>0.14416399999999999</v>
      </c>
      <c r="M32" s="274">
        <v>0.142537</v>
      </c>
      <c r="N32" s="281">
        <v>0</v>
      </c>
      <c r="O32" s="284"/>
      <c r="P32" s="274">
        <v>0</v>
      </c>
      <c r="Q32" s="281">
        <v>0</v>
      </c>
      <c r="S32" s="274"/>
      <c r="T32" s="6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2:32" outlineLevel="1">
      <c r="B33" s="161" t="s">
        <v>16</v>
      </c>
      <c r="C33" s="274"/>
      <c r="D33" s="274"/>
      <c r="E33" s="274"/>
      <c r="F33" s="274"/>
      <c r="G33" s="274">
        <v>0</v>
      </c>
      <c r="H33" s="274">
        <v>0</v>
      </c>
      <c r="I33" s="274">
        <v>0</v>
      </c>
      <c r="J33" s="274">
        <v>0</v>
      </c>
      <c r="K33" s="274">
        <v>0</v>
      </c>
      <c r="L33" s="274">
        <v>0</v>
      </c>
      <c r="M33" s="274">
        <v>0</v>
      </c>
      <c r="N33" s="281">
        <v>0</v>
      </c>
      <c r="O33" s="284"/>
      <c r="P33" s="274">
        <v>0</v>
      </c>
      <c r="Q33" s="281">
        <v>0</v>
      </c>
      <c r="S33" s="274"/>
      <c r="T33" s="6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2:32" outlineLevel="1">
      <c r="B34" s="161" t="s">
        <v>17</v>
      </c>
      <c r="C34" s="274"/>
      <c r="D34" s="274"/>
      <c r="E34" s="274"/>
      <c r="F34" s="274"/>
      <c r="G34" s="274">
        <v>0</v>
      </c>
      <c r="H34" s="274">
        <v>0</v>
      </c>
      <c r="I34" s="274">
        <v>0</v>
      </c>
      <c r="J34" s="274">
        <v>0</v>
      </c>
      <c r="K34" s="274">
        <v>0</v>
      </c>
      <c r="L34" s="274">
        <v>0</v>
      </c>
      <c r="M34" s="274">
        <v>0</v>
      </c>
      <c r="N34" s="281">
        <v>0</v>
      </c>
      <c r="O34" s="284"/>
      <c r="P34" s="274">
        <v>0</v>
      </c>
      <c r="Q34" s="281">
        <v>0</v>
      </c>
      <c r="S34" s="274"/>
      <c r="T34" s="6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2:32" outlineLevel="1">
      <c r="B35" s="161" t="s">
        <v>60</v>
      </c>
      <c r="C35" s="274"/>
      <c r="D35" s="274"/>
      <c r="E35" s="274"/>
      <c r="F35" s="274"/>
      <c r="G35" s="274">
        <v>0</v>
      </c>
      <c r="H35" s="274">
        <v>0</v>
      </c>
      <c r="I35" s="274">
        <v>0</v>
      </c>
      <c r="J35" s="274">
        <v>0</v>
      </c>
      <c r="K35" s="274">
        <v>0</v>
      </c>
      <c r="L35" s="274">
        <v>0</v>
      </c>
      <c r="M35" s="274">
        <v>0</v>
      </c>
      <c r="N35" s="281">
        <v>0</v>
      </c>
      <c r="O35" s="284"/>
      <c r="P35" s="274">
        <v>2.246858</v>
      </c>
      <c r="Q35" s="281">
        <v>0</v>
      </c>
      <c r="S35" s="274"/>
      <c r="T35" s="6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>
      <c r="B36" s="161" t="s">
        <v>116</v>
      </c>
      <c r="C36" s="274"/>
      <c r="D36" s="274"/>
      <c r="E36" s="274"/>
      <c r="F36" s="274"/>
      <c r="G36" s="274">
        <v>0</v>
      </c>
      <c r="H36" s="274">
        <v>0</v>
      </c>
      <c r="I36" s="274">
        <v>0</v>
      </c>
      <c r="J36" s="274">
        <v>0</v>
      </c>
      <c r="K36" s="274">
        <v>1.5200000000000001E-3</v>
      </c>
      <c r="L36" s="274">
        <v>0</v>
      </c>
      <c r="M36" s="274">
        <v>1.717E-3</v>
      </c>
      <c r="N36" s="281">
        <v>1.8710000000000001E-3</v>
      </c>
      <c r="O36" s="284"/>
      <c r="P36" s="274">
        <v>0</v>
      </c>
      <c r="Q36" s="281">
        <v>1.8710000000000001E-3</v>
      </c>
      <c r="S36" s="274"/>
      <c r="T36" s="6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32">
      <c r="B37" s="289" t="s">
        <v>127</v>
      </c>
      <c r="C37" s="274"/>
      <c r="D37" s="274"/>
      <c r="E37" s="274"/>
      <c r="F37" s="274"/>
      <c r="G37" s="391">
        <v>3.4757669999999994</v>
      </c>
      <c r="H37" s="391">
        <v>3.4173880000000003</v>
      </c>
      <c r="I37" s="391">
        <v>3.3888170000000004</v>
      </c>
      <c r="J37" s="391">
        <v>3.3999719999999996</v>
      </c>
      <c r="K37" s="391">
        <v>3.3827350000000003</v>
      </c>
      <c r="L37" s="391">
        <v>3.1912129999999999</v>
      </c>
      <c r="M37" s="391">
        <v>3.0406427666666667</v>
      </c>
      <c r="N37" s="390">
        <v>3.2688930000000003</v>
      </c>
      <c r="O37" s="599">
        <v>0</v>
      </c>
      <c r="P37" s="391">
        <v>3.4156420000000001</v>
      </c>
      <c r="Q37" s="390">
        <v>3.2688930000000003</v>
      </c>
      <c r="S37" s="391"/>
      <c r="T37" s="6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32">
      <c r="B38" s="161" t="s">
        <v>18</v>
      </c>
      <c r="C38" s="274"/>
      <c r="D38" s="274"/>
      <c r="E38" s="274"/>
      <c r="F38" s="274"/>
      <c r="G38" s="274">
        <v>2.2235072180746598</v>
      </c>
      <c r="H38" s="274">
        <v>2.212332</v>
      </c>
      <c r="I38" s="274">
        <v>2.246858</v>
      </c>
      <c r="J38" s="274">
        <v>2.258731</v>
      </c>
      <c r="K38" s="274">
        <v>2.296109</v>
      </c>
      <c r="L38" s="274">
        <v>2.3244120000000001</v>
      </c>
      <c r="M38" s="391">
        <v>2.3153079999999999</v>
      </c>
      <c r="N38" s="281">
        <v>2.2999999999999998</v>
      </c>
      <c r="O38" s="284"/>
      <c r="P38" s="274">
        <v>0</v>
      </c>
      <c r="Q38" s="281">
        <v>2.2999999999999998</v>
      </c>
      <c r="S38" s="274"/>
      <c r="T38" s="6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2:32" ht="15.75" thickBot="1">
      <c r="B39" s="276" t="s">
        <v>125</v>
      </c>
      <c r="C39" s="171"/>
      <c r="D39" s="171"/>
      <c r="E39" s="171"/>
      <c r="F39" s="171"/>
      <c r="G39" s="171">
        <v>5.6992742180746596</v>
      </c>
      <c r="H39" s="171">
        <v>5.6297200000000007</v>
      </c>
      <c r="I39" s="171">
        <v>5.6356750000000009</v>
      </c>
      <c r="J39" s="171">
        <v>5.6587029999999992</v>
      </c>
      <c r="K39" s="171">
        <v>5.6788439999999998</v>
      </c>
      <c r="L39" s="171">
        <v>5.515625</v>
      </c>
      <c r="M39" s="171">
        <v>5.3559507666666661</v>
      </c>
      <c r="N39" s="336">
        <v>5.5688930000000001</v>
      </c>
      <c r="O39" s="600"/>
      <c r="P39" s="171">
        <v>3.4156420000000001</v>
      </c>
      <c r="Q39" s="336">
        <v>5.5688930000000001</v>
      </c>
      <c r="S39" s="549"/>
      <c r="T39" s="6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2:32" ht="15.75" thickTop="1">
      <c r="B40" s="277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Z40" s="550"/>
      <c r="AA40" s="550"/>
      <c r="AB40" s="550"/>
      <c r="AC40" s="550"/>
    </row>
    <row r="41" spans="2:32">
      <c r="B41" s="220" t="s">
        <v>123</v>
      </c>
      <c r="C41" s="139"/>
      <c r="D41" s="139"/>
      <c r="E41" s="139"/>
      <c r="F41" s="139"/>
      <c r="G41" s="139"/>
      <c r="H41" s="139"/>
      <c r="I41" s="139"/>
      <c r="J41" s="139"/>
    </row>
    <row r="42" spans="2:32">
      <c r="B42" s="220" t="s">
        <v>128</v>
      </c>
    </row>
    <row r="43" spans="2:32"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</row>
    <row r="44" spans="2:32"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</row>
  </sheetData>
  <hyperlinks>
    <hyperlink ref="B2" location="Index!A1" display="index page"/>
  </hyperlink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view="pageBreakPreview" zoomScale="70" zoomScaleNormal="80" zoomScaleSheetLayoutView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0.5"/>
  <cols>
    <col min="1" max="1" width="28.42578125" style="342" customWidth="1"/>
    <col min="2" max="9" width="7" style="342" customWidth="1"/>
    <col min="10" max="10" width="7.85546875" style="342" bestFit="1" customWidth="1"/>
    <col min="11" max="11" width="7.85546875" style="342" customWidth="1"/>
    <col min="12" max="12" width="7.7109375" style="342" customWidth="1"/>
    <col min="13" max="20" width="9.5703125" style="342" customWidth="1"/>
    <col min="21" max="22" width="11.85546875" style="342" bestFit="1" customWidth="1"/>
    <col min="23" max="16384" width="8.85546875" style="342"/>
  </cols>
  <sheetData>
    <row r="1" spans="1:22" ht="18">
      <c r="A1" s="32" t="s">
        <v>7</v>
      </c>
    </row>
    <row r="2" spans="1:22" ht="40.9" customHeight="1" thickBot="1">
      <c r="A2" s="347" t="s">
        <v>188</v>
      </c>
    </row>
    <row r="3" spans="1:22" ht="15.75" customHeight="1" thickTop="1">
      <c r="A3" s="356"/>
      <c r="B3" s="623" t="s">
        <v>189</v>
      </c>
      <c r="C3" s="624"/>
      <c r="D3" s="624"/>
      <c r="E3" s="624"/>
      <c r="F3" s="624"/>
      <c r="G3" s="624"/>
      <c r="H3" s="624"/>
      <c r="I3" s="624"/>
      <c r="J3" s="624"/>
      <c r="K3" s="624"/>
      <c r="M3" s="621" t="s">
        <v>190</v>
      </c>
      <c r="N3" s="622"/>
      <c r="O3" s="622"/>
      <c r="P3" s="622"/>
      <c r="Q3" s="622"/>
      <c r="R3" s="622"/>
      <c r="S3" s="622"/>
      <c r="T3" s="622"/>
      <c r="U3" s="622"/>
      <c r="V3" s="622"/>
    </row>
    <row r="4" spans="1:22" ht="11.25" thickBot="1">
      <c r="A4" s="353"/>
      <c r="B4" s="354" t="s">
        <v>106</v>
      </c>
      <c r="C4" s="354" t="s">
        <v>121</v>
      </c>
      <c r="D4" s="354" t="s">
        <v>124</v>
      </c>
      <c r="E4" s="354" t="s">
        <v>137</v>
      </c>
      <c r="F4" s="354" t="s">
        <v>144</v>
      </c>
      <c r="G4" s="355" t="s">
        <v>145</v>
      </c>
      <c r="H4" s="355" t="s">
        <v>146</v>
      </c>
      <c r="I4" s="355" t="s">
        <v>147</v>
      </c>
      <c r="J4" s="602" t="s">
        <v>138</v>
      </c>
      <c r="K4" s="603" t="s">
        <v>148</v>
      </c>
      <c r="M4" s="354" t="s">
        <v>106</v>
      </c>
      <c r="N4" s="354" t="s">
        <v>121</v>
      </c>
      <c r="O4" s="354" t="s">
        <v>124</v>
      </c>
      <c r="P4" s="354" t="s">
        <v>137</v>
      </c>
      <c r="Q4" s="354" t="s">
        <v>144</v>
      </c>
      <c r="R4" s="355" t="s">
        <v>145</v>
      </c>
      <c r="S4" s="355" t="s">
        <v>146</v>
      </c>
      <c r="T4" s="355" t="s">
        <v>147</v>
      </c>
      <c r="U4" s="355" t="s">
        <v>138</v>
      </c>
      <c r="V4" s="355" t="s">
        <v>148</v>
      </c>
    </row>
    <row r="5" spans="1:22" ht="11.25" thickTop="1">
      <c r="A5" s="341" t="s">
        <v>0</v>
      </c>
      <c r="B5" s="344"/>
      <c r="C5" s="344"/>
      <c r="D5" s="344"/>
      <c r="E5" s="344"/>
      <c r="F5" s="344"/>
      <c r="G5" s="344"/>
      <c r="H5" s="344"/>
      <c r="I5" s="344"/>
      <c r="J5" s="551"/>
      <c r="K5" s="556"/>
      <c r="L5" s="345"/>
      <c r="M5" s="551"/>
      <c r="N5" s="491"/>
      <c r="O5" s="491"/>
      <c r="P5" s="491"/>
      <c r="Q5" s="491"/>
      <c r="R5" s="491"/>
      <c r="S5" s="491"/>
      <c r="T5" s="491"/>
      <c r="U5" s="551"/>
      <c r="V5" s="491"/>
    </row>
    <row r="6" spans="1:22">
      <c r="A6" s="338" t="s">
        <v>191</v>
      </c>
      <c r="B6" s="343">
        <v>420.56014569999996</v>
      </c>
      <c r="C6" s="343">
        <v>523.73631551999995</v>
      </c>
      <c r="D6" s="343">
        <v>455.02565965000002</v>
      </c>
      <c r="E6" s="343">
        <v>423.68375297999995</v>
      </c>
      <c r="F6" s="343">
        <v>327.56773518999995</v>
      </c>
      <c r="G6" s="343">
        <v>414.0273851899999</v>
      </c>
      <c r="H6" s="343">
        <v>413.34493383000017</v>
      </c>
      <c r="I6" s="343">
        <v>418.87275083000003</v>
      </c>
      <c r="J6" s="552">
        <v>1823.0058738499999</v>
      </c>
      <c r="K6" s="557">
        <v>1573.8128050400001</v>
      </c>
      <c r="L6" s="345"/>
      <c r="M6" s="552">
        <v>26129.852991780004</v>
      </c>
      <c r="N6" s="553">
        <v>27536.040778729999</v>
      </c>
      <c r="O6" s="553">
        <v>28466.250336929996</v>
      </c>
      <c r="P6" s="553">
        <v>28012.360314580001</v>
      </c>
      <c r="Q6" s="553">
        <v>24409.866659000007</v>
      </c>
      <c r="R6" s="553">
        <v>27269.276309569992</v>
      </c>
      <c r="S6" s="553">
        <v>26710.222091039992</v>
      </c>
      <c r="T6" s="553">
        <v>26401.019864070007</v>
      </c>
      <c r="U6" s="552">
        <v>110144.50442201999</v>
      </c>
      <c r="V6" s="553">
        <v>104790.38492368</v>
      </c>
    </row>
    <row r="7" spans="1:22">
      <c r="A7" s="340" t="s">
        <v>192</v>
      </c>
      <c r="E7" s="342">
        <v>-30</v>
      </c>
      <c r="J7" s="554">
        <v>-30</v>
      </c>
      <c r="K7" s="558">
        <v>0</v>
      </c>
      <c r="L7" s="345"/>
      <c r="M7" s="554"/>
      <c r="N7" s="492"/>
      <c r="O7" s="492"/>
      <c r="P7" s="492">
        <v>-2152</v>
      </c>
      <c r="Q7" s="492"/>
      <c r="R7" s="492"/>
      <c r="S7" s="492"/>
      <c r="T7" s="492"/>
      <c r="U7" s="554">
        <v>-2152</v>
      </c>
      <c r="V7" s="492">
        <v>0</v>
      </c>
    </row>
    <row r="8" spans="1:22">
      <c r="A8" s="340" t="s">
        <v>193</v>
      </c>
      <c r="E8" s="342">
        <v>2</v>
      </c>
      <c r="J8" s="554">
        <v>2</v>
      </c>
      <c r="K8" s="558">
        <v>0</v>
      </c>
      <c r="L8" s="345"/>
      <c r="M8" s="554"/>
      <c r="N8" s="492"/>
      <c r="O8" s="492"/>
      <c r="P8" s="492">
        <v>132</v>
      </c>
      <c r="Q8" s="492"/>
      <c r="R8" s="492"/>
      <c r="S8" s="492"/>
      <c r="T8" s="492"/>
      <c r="U8" s="554">
        <v>132</v>
      </c>
      <c r="V8" s="492">
        <v>0</v>
      </c>
    </row>
    <row r="9" spans="1:22">
      <c r="A9" s="340" t="s">
        <v>194</v>
      </c>
      <c r="F9" s="342">
        <v>0.74914089428322994</v>
      </c>
      <c r="G9" s="342">
        <v>2.7034506799372</v>
      </c>
      <c r="H9" s="342">
        <v>5.8720172484616899</v>
      </c>
      <c r="I9" s="342">
        <v>1.36824597</v>
      </c>
      <c r="J9" s="554">
        <v>0</v>
      </c>
      <c r="K9" s="558">
        <v>10.69285479268212</v>
      </c>
      <c r="L9" s="345"/>
      <c r="M9" s="554"/>
      <c r="N9" s="492"/>
      <c r="O9" s="492"/>
      <c r="P9" s="492"/>
      <c r="Q9" s="492">
        <v>52.82199937</v>
      </c>
      <c r="R9" s="492">
        <v>177.06072313000001</v>
      </c>
      <c r="S9" s="492">
        <v>379.43514068000002</v>
      </c>
      <c r="T9" s="492">
        <v>85.93572343000001</v>
      </c>
      <c r="U9" s="554">
        <v>0</v>
      </c>
      <c r="V9" s="492">
        <v>695.25358661000007</v>
      </c>
    </row>
    <row r="10" spans="1:22">
      <c r="A10" s="338" t="s">
        <v>195</v>
      </c>
      <c r="B10" s="343">
        <v>420.56014569999996</v>
      </c>
      <c r="C10" s="343">
        <v>523.73631551999995</v>
      </c>
      <c r="D10" s="343">
        <v>455.02565965000002</v>
      </c>
      <c r="E10" s="343">
        <v>395.68375297999995</v>
      </c>
      <c r="F10" s="343">
        <v>328.31687608428319</v>
      </c>
      <c r="G10" s="343">
        <v>416.7308358699371</v>
      </c>
      <c r="H10" s="343">
        <v>419.21695107846188</v>
      </c>
      <c r="I10" s="343">
        <v>420.2409968</v>
      </c>
      <c r="J10" s="552">
        <v>1795.0058738499999</v>
      </c>
      <c r="K10" s="557">
        <v>1584.5056598326821</v>
      </c>
      <c r="L10" s="345"/>
      <c r="M10" s="552">
        <v>26129.852991780004</v>
      </c>
      <c r="N10" s="553">
        <v>27536.040778729999</v>
      </c>
      <c r="O10" s="553">
        <v>28466.250336929996</v>
      </c>
      <c r="P10" s="553">
        <v>25992.360314580001</v>
      </c>
      <c r="Q10" s="553">
        <v>24462.688658370007</v>
      </c>
      <c r="R10" s="553">
        <v>27446.33703269999</v>
      </c>
      <c r="S10" s="553">
        <v>27089.657231719993</v>
      </c>
      <c r="T10" s="553">
        <v>26486.955587500008</v>
      </c>
      <c r="U10" s="552">
        <v>108124.50442201999</v>
      </c>
      <c r="V10" s="553">
        <v>105485.63851028999</v>
      </c>
    </row>
    <row r="11" spans="1:22">
      <c r="A11" s="341" t="s">
        <v>6</v>
      </c>
      <c r="B11" s="344"/>
      <c r="C11" s="344"/>
      <c r="D11" s="344"/>
      <c r="E11" s="344"/>
      <c r="F11" s="344"/>
      <c r="G11" s="344"/>
      <c r="H11" s="344"/>
      <c r="I11" s="344"/>
      <c r="J11" s="551"/>
      <c r="K11" s="556"/>
      <c r="L11" s="345"/>
      <c r="M11" s="551"/>
      <c r="N11" s="491"/>
      <c r="O11" s="491"/>
      <c r="P11" s="491"/>
      <c r="Q11" s="491"/>
      <c r="R11" s="491"/>
      <c r="S11" s="491"/>
      <c r="T11" s="491"/>
      <c r="U11" s="551"/>
      <c r="V11" s="491"/>
    </row>
    <row r="12" spans="1:22">
      <c r="A12" s="338" t="s">
        <v>196</v>
      </c>
      <c r="B12" s="343">
        <v>168.71740112485799</v>
      </c>
      <c r="C12" s="343">
        <v>175.04416509196801</v>
      </c>
      <c r="D12" s="343">
        <v>177.912089313477</v>
      </c>
      <c r="E12" s="343">
        <v>162.00718012000002</v>
      </c>
      <c r="F12" s="343">
        <v>158.27502183999997</v>
      </c>
      <c r="G12" s="343">
        <v>128.07728306000001</v>
      </c>
      <c r="H12" s="343">
        <v>135.46558636</v>
      </c>
      <c r="I12" s="343">
        <v>125.28403466</v>
      </c>
      <c r="J12" s="552">
        <v>683.68083565030304</v>
      </c>
      <c r="K12" s="557">
        <v>547.10192591999999</v>
      </c>
      <c r="L12" s="345"/>
      <c r="M12" s="552">
        <v>15722.8846574</v>
      </c>
      <c r="N12" s="553">
        <v>17198.805257973701</v>
      </c>
      <c r="O12" s="553">
        <v>18330.468921627802</v>
      </c>
      <c r="P12" s="553">
        <v>17301.740425790002</v>
      </c>
      <c r="Q12" s="553">
        <v>17060.018360220001</v>
      </c>
      <c r="R12" s="553">
        <v>14018.984927649999</v>
      </c>
      <c r="S12" s="553">
        <v>14868.252777550004</v>
      </c>
      <c r="T12" s="553">
        <v>13850.76103041</v>
      </c>
      <c r="U12" s="552">
        <v>68553.899262791514</v>
      </c>
      <c r="V12" s="553">
        <v>59798.017095830008</v>
      </c>
    </row>
    <row r="13" spans="1:22">
      <c r="A13" s="340" t="s">
        <v>194</v>
      </c>
      <c r="E13" s="342">
        <v>6</v>
      </c>
      <c r="G13" s="342">
        <v>9.2696277232772198E-2</v>
      </c>
      <c r="H13" s="342">
        <v>12.9632794294184</v>
      </c>
      <c r="I13" s="342">
        <v>1.7610028379606675</v>
      </c>
      <c r="J13" s="554">
        <v>6</v>
      </c>
      <c r="K13" s="558">
        <v>14.816978544611839</v>
      </c>
      <c r="L13" s="345"/>
      <c r="M13" s="554"/>
      <c r="N13" s="492"/>
      <c r="O13" s="492"/>
      <c r="P13" s="492">
        <v>676.51131950000001</v>
      </c>
      <c r="Q13" s="492"/>
      <c r="R13" s="492">
        <v>10.101488979999999</v>
      </c>
      <c r="S13" s="492">
        <v>1431.80329179</v>
      </c>
      <c r="T13" s="492">
        <v>194.71202929000003</v>
      </c>
      <c r="U13" s="554">
        <v>676.51131950000001</v>
      </c>
      <c r="V13" s="492">
        <v>1636.6168100599998</v>
      </c>
    </row>
    <row r="14" spans="1:22">
      <c r="A14" s="340" t="s">
        <v>197</v>
      </c>
      <c r="E14" s="342">
        <v>6</v>
      </c>
      <c r="J14" s="554">
        <v>6</v>
      </c>
      <c r="K14" s="558">
        <v>0</v>
      </c>
      <c r="L14" s="345"/>
      <c r="M14" s="554"/>
      <c r="N14" s="492"/>
      <c r="O14" s="492"/>
      <c r="P14" s="492">
        <v>593.28755549000005</v>
      </c>
      <c r="Q14" s="492"/>
      <c r="R14" s="492"/>
      <c r="S14" s="492"/>
      <c r="T14" s="492"/>
      <c r="U14" s="554">
        <v>593.28755549000005</v>
      </c>
      <c r="V14" s="492">
        <v>0</v>
      </c>
    </row>
    <row r="15" spans="1:22">
      <c r="A15" s="338" t="s">
        <v>195</v>
      </c>
      <c r="B15" s="343">
        <v>168.71740112485799</v>
      </c>
      <c r="C15" s="343">
        <v>175.04416509196801</v>
      </c>
      <c r="D15" s="343">
        <v>177.912089313477</v>
      </c>
      <c r="E15" s="343">
        <v>174.00718012000002</v>
      </c>
      <c r="F15" s="343">
        <v>158.27502183999997</v>
      </c>
      <c r="G15" s="343">
        <v>128.16997933723277</v>
      </c>
      <c r="H15" s="343">
        <v>148.42886578941841</v>
      </c>
      <c r="I15" s="343">
        <v>127.04503749796066</v>
      </c>
      <c r="J15" s="552">
        <v>695.68083565030304</v>
      </c>
      <c r="K15" s="557">
        <v>561.91890446461184</v>
      </c>
      <c r="L15" s="346"/>
      <c r="M15" s="552">
        <v>15722.8846574</v>
      </c>
      <c r="N15" s="553">
        <v>17198.805257973701</v>
      </c>
      <c r="O15" s="553">
        <v>18330.468921627802</v>
      </c>
      <c r="P15" s="553">
        <v>18571.539300780001</v>
      </c>
      <c r="Q15" s="553">
        <v>17060.018360220001</v>
      </c>
      <c r="R15" s="553">
        <v>14029.08641663</v>
      </c>
      <c r="S15" s="553">
        <v>16300.056069340004</v>
      </c>
      <c r="T15" s="553">
        <v>14045.4730597</v>
      </c>
      <c r="U15" s="552">
        <v>69823.69813778151</v>
      </c>
      <c r="V15" s="553">
        <v>61434.633905890005</v>
      </c>
    </row>
    <row r="16" spans="1:22">
      <c r="A16" s="341" t="s">
        <v>9</v>
      </c>
      <c r="B16" s="344"/>
      <c r="C16" s="344"/>
      <c r="D16" s="344"/>
      <c r="E16" s="344"/>
      <c r="F16" s="344"/>
      <c r="G16" s="344"/>
      <c r="H16" s="344"/>
      <c r="I16" s="344"/>
      <c r="J16" s="551"/>
      <c r="K16" s="556"/>
      <c r="L16" s="345"/>
      <c r="M16" s="551"/>
      <c r="N16" s="491"/>
      <c r="O16" s="491"/>
      <c r="P16" s="491"/>
      <c r="Q16" s="491"/>
      <c r="R16" s="491"/>
      <c r="S16" s="491"/>
      <c r="T16" s="491"/>
      <c r="U16" s="551"/>
      <c r="V16" s="491"/>
    </row>
    <row r="17" spans="1:22">
      <c r="A17" s="343" t="s">
        <v>196</v>
      </c>
      <c r="B17" s="343">
        <v>95.890797281070306</v>
      </c>
      <c r="C17" s="343">
        <v>106.32224212615199</v>
      </c>
      <c r="D17" s="343">
        <v>103.21057585583999</v>
      </c>
      <c r="E17" s="343">
        <v>103.62614688000015</v>
      </c>
      <c r="F17" s="343">
        <v>116.15730222000002</v>
      </c>
      <c r="G17" s="343">
        <v>114.64480521999998</v>
      </c>
      <c r="H17" s="343">
        <v>147.00050650999998</v>
      </c>
      <c r="I17" s="343">
        <v>128.94746192999989</v>
      </c>
      <c r="J17" s="552">
        <v>409.04976214306242</v>
      </c>
      <c r="K17" s="557">
        <v>506.75007587999983</v>
      </c>
      <c r="L17" s="345"/>
      <c r="M17" s="552">
        <v>9724.5307107000008</v>
      </c>
      <c r="N17" s="553">
        <v>10827.786072340001</v>
      </c>
      <c r="O17" s="553">
        <v>10619.81497351</v>
      </c>
      <c r="P17" s="553">
        <v>10872.074042139999</v>
      </c>
      <c r="Q17" s="553">
        <v>12166.46647386</v>
      </c>
      <c r="R17" s="553">
        <v>12000.336658549999</v>
      </c>
      <c r="S17" s="553">
        <v>15386.82030116</v>
      </c>
      <c r="T17" s="553">
        <v>13509.424179460017</v>
      </c>
      <c r="U17" s="552">
        <v>42044.205798689996</v>
      </c>
      <c r="V17" s="553">
        <v>53063.047613030016</v>
      </c>
    </row>
    <row r="18" spans="1:22">
      <c r="A18" s="342" t="s">
        <v>198</v>
      </c>
      <c r="B18" s="342">
        <v>7.5537713140110627</v>
      </c>
      <c r="C18" s="342">
        <v>6</v>
      </c>
      <c r="J18" s="554">
        <v>13.553771314011062</v>
      </c>
      <c r="K18" s="558">
        <v>0</v>
      </c>
      <c r="L18" s="345"/>
      <c r="M18" s="554">
        <v>766</v>
      </c>
      <c r="N18" s="492">
        <v>610.99980000000005</v>
      </c>
      <c r="O18" s="492"/>
      <c r="P18" s="492"/>
      <c r="Q18" s="492"/>
      <c r="R18" s="492"/>
      <c r="S18" s="492"/>
      <c r="T18" s="492"/>
      <c r="U18" s="554">
        <v>1376.9998000000001</v>
      </c>
      <c r="V18" s="492">
        <v>0</v>
      </c>
    </row>
    <row r="19" spans="1:22">
      <c r="A19" s="342" t="s">
        <v>194</v>
      </c>
      <c r="E19" s="342">
        <v>2</v>
      </c>
      <c r="F19" s="342">
        <v>3.2329927549768902</v>
      </c>
      <c r="G19" s="342">
        <v>14.6336313440552</v>
      </c>
      <c r="H19" s="342">
        <v>7.3486921506290601</v>
      </c>
      <c r="I19" s="342">
        <v>19.729479489999996</v>
      </c>
      <c r="J19" s="554">
        <v>2</v>
      </c>
      <c r="K19" s="558">
        <v>44.944795739661146</v>
      </c>
      <c r="L19" s="345"/>
      <c r="M19" s="554"/>
      <c r="N19" s="492"/>
      <c r="O19" s="492"/>
      <c r="P19" s="492">
        <v>187.984036</v>
      </c>
      <c r="Q19" s="492">
        <v>338.58260999999999</v>
      </c>
      <c r="R19" s="492">
        <v>1532.091819</v>
      </c>
      <c r="S19" s="492">
        <v>769.67468907</v>
      </c>
      <c r="T19" s="492">
        <v>2068.9618449999998</v>
      </c>
      <c r="U19" s="554">
        <v>187.984036</v>
      </c>
      <c r="V19" s="492">
        <v>4709.3109630700001</v>
      </c>
    </row>
    <row r="20" spans="1:22">
      <c r="A20" s="342" t="s">
        <v>204</v>
      </c>
      <c r="C20" s="342">
        <v>-9</v>
      </c>
      <c r="D20" s="342">
        <v>-6.5537713140110601</v>
      </c>
      <c r="J20" s="554">
        <v>-15.55377131401106</v>
      </c>
      <c r="K20" s="558">
        <v>0</v>
      </c>
      <c r="L20" s="345"/>
      <c r="M20" s="554"/>
      <c r="N20" s="492">
        <v>-916.49969999999996</v>
      </c>
      <c r="O20" s="492">
        <v>-665.99890000000005</v>
      </c>
      <c r="P20" s="492"/>
      <c r="Q20" s="492"/>
      <c r="R20" s="492"/>
      <c r="S20" s="492"/>
      <c r="T20" s="492"/>
      <c r="U20" s="554">
        <v>-1582.4985999999999</v>
      </c>
      <c r="V20" s="492">
        <v>0</v>
      </c>
    </row>
    <row r="21" spans="1:22">
      <c r="A21" s="342" t="s">
        <v>226</v>
      </c>
      <c r="I21" s="342">
        <v>8</v>
      </c>
      <c r="J21" s="554">
        <v>0</v>
      </c>
      <c r="K21" s="558">
        <v>8</v>
      </c>
      <c r="L21" s="345"/>
      <c r="M21" s="554"/>
      <c r="N21" s="492"/>
      <c r="O21" s="492"/>
      <c r="P21" s="492"/>
      <c r="Q21" s="492"/>
      <c r="R21" s="492"/>
      <c r="S21" s="492"/>
      <c r="T21" s="492">
        <v>838.23519999999996</v>
      </c>
      <c r="U21" s="554">
        <v>0</v>
      </c>
      <c r="V21" s="492">
        <v>838.23519999999996</v>
      </c>
    </row>
    <row r="22" spans="1:22">
      <c r="A22" s="343" t="s">
        <v>195</v>
      </c>
      <c r="B22" s="343">
        <v>103.44456859508136</v>
      </c>
      <c r="C22" s="343">
        <v>103.32224212615199</v>
      </c>
      <c r="D22" s="343">
        <v>96.656804541828933</v>
      </c>
      <c r="E22" s="343">
        <v>105.62614688000015</v>
      </c>
      <c r="F22" s="343">
        <v>119.39029497497691</v>
      </c>
      <c r="G22" s="343">
        <v>129.27843656405517</v>
      </c>
      <c r="H22" s="343">
        <v>154.34919866062904</v>
      </c>
      <c r="I22" s="343"/>
      <c r="J22" s="552">
        <v>409.04976214306242</v>
      </c>
      <c r="K22" s="557">
        <v>559.69487161966094</v>
      </c>
      <c r="L22" s="346"/>
      <c r="M22" s="552">
        <v>10490.530710700001</v>
      </c>
      <c r="N22" s="553">
        <v>10522.28617234</v>
      </c>
      <c r="O22" s="553">
        <v>9953.8160735099991</v>
      </c>
      <c r="P22" s="553">
        <v>11060.058078139999</v>
      </c>
      <c r="Q22" s="553">
        <v>12505.04908386</v>
      </c>
      <c r="R22" s="553">
        <v>13532.428477549998</v>
      </c>
      <c r="S22" s="553">
        <v>16156.49499023</v>
      </c>
      <c r="T22" s="553">
        <v>16416.621224460017</v>
      </c>
      <c r="U22" s="552">
        <v>42026.691034689997</v>
      </c>
      <c r="V22" s="553">
        <v>58610.593776100017</v>
      </c>
    </row>
    <row r="23" spans="1:22">
      <c r="A23" s="341" t="s">
        <v>10</v>
      </c>
      <c r="B23" s="344"/>
      <c r="C23" s="344"/>
      <c r="D23" s="344"/>
      <c r="E23" s="344"/>
      <c r="F23" s="344"/>
      <c r="G23" s="344"/>
      <c r="H23" s="344"/>
      <c r="I23" s="344"/>
      <c r="J23" s="551"/>
      <c r="K23" s="556"/>
      <c r="L23" s="345"/>
      <c r="M23" s="551"/>
      <c r="N23" s="491"/>
      <c r="O23" s="491"/>
      <c r="P23" s="491"/>
      <c r="Q23" s="491"/>
      <c r="R23" s="491"/>
      <c r="S23" s="491"/>
      <c r="T23" s="491"/>
      <c r="U23" s="551"/>
      <c r="V23" s="491"/>
    </row>
    <row r="24" spans="1:22">
      <c r="A24" s="340" t="s">
        <v>191</v>
      </c>
      <c r="B24" s="343">
        <v>59.539186684343704</v>
      </c>
      <c r="C24" s="343">
        <v>63.377849186265202</v>
      </c>
      <c r="D24" s="343">
        <v>68.651864367443096</v>
      </c>
      <c r="E24" s="343">
        <v>50.63795844999995</v>
      </c>
      <c r="F24" s="343">
        <v>70.084967480000003</v>
      </c>
      <c r="G24" s="343">
        <v>68.735095689999966</v>
      </c>
      <c r="H24" s="343">
        <v>73.040884219999995</v>
      </c>
      <c r="I24" s="343">
        <v>55.445644899999991</v>
      </c>
      <c r="J24" s="552">
        <v>242.20685868805197</v>
      </c>
      <c r="K24" s="557">
        <v>267.30659228999997</v>
      </c>
      <c r="L24" s="346"/>
      <c r="M24" s="552">
        <v>4635.121169</v>
      </c>
      <c r="N24" s="553">
        <v>4930.03936505</v>
      </c>
      <c r="O24" s="553">
        <v>5339.4162779500002</v>
      </c>
      <c r="P24" s="553">
        <v>3966.5964960000001</v>
      </c>
      <c r="Q24" s="553">
        <v>5499.6386540000003</v>
      </c>
      <c r="R24" s="553">
        <v>5385.5554229999998</v>
      </c>
      <c r="S24" s="553">
        <v>5720.9864609999995</v>
      </c>
      <c r="T24" s="553">
        <v>4357.4177110000001</v>
      </c>
      <c r="U24" s="552">
        <v>18871.173307999998</v>
      </c>
      <c r="V24" s="553">
        <v>20963.598249000002</v>
      </c>
    </row>
    <row r="25" spans="1:22">
      <c r="A25" s="340" t="s">
        <v>194</v>
      </c>
      <c r="E25" s="342">
        <v>4</v>
      </c>
      <c r="F25" s="342">
        <v>4.4760155583143195</v>
      </c>
      <c r="G25" s="342">
        <v>1.6678580638071001</v>
      </c>
      <c r="I25" s="342">
        <v>9.8009181000000023</v>
      </c>
      <c r="J25" s="554">
        <v>4</v>
      </c>
      <c r="K25" s="558">
        <v>15.944791722121423</v>
      </c>
      <c r="L25" s="345"/>
      <c r="M25" s="554"/>
      <c r="N25" s="492"/>
      <c r="O25" s="492"/>
      <c r="P25" s="492">
        <v>332.97218400000003</v>
      </c>
      <c r="Q25" s="492">
        <v>350.81264299999998</v>
      </c>
      <c r="R25" s="492">
        <v>130.71536399999999</v>
      </c>
      <c r="S25" s="492"/>
      <c r="T25" s="492">
        <v>770.70009500000003</v>
      </c>
      <c r="U25" s="554">
        <v>332.97218400000003</v>
      </c>
      <c r="V25" s="492">
        <v>1252.228102</v>
      </c>
    </row>
    <row r="26" spans="1:22">
      <c r="A26" s="340" t="s">
        <v>219</v>
      </c>
      <c r="G26" s="342">
        <v>4.25</v>
      </c>
      <c r="J26" s="554">
        <v>0</v>
      </c>
      <c r="K26" s="558">
        <v>4.25</v>
      </c>
      <c r="L26" s="345"/>
      <c r="M26" s="554"/>
      <c r="N26" s="492"/>
      <c r="O26" s="492"/>
      <c r="P26" s="492"/>
      <c r="Q26" s="492"/>
      <c r="R26" s="492">
        <v>332.98835000000003</v>
      </c>
      <c r="S26" s="492"/>
      <c r="T26" s="492"/>
      <c r="U26" s="554">
        <v>0</v>
      </c>
      <c r="V26" s="492">
        <v>332.98835000000003</v>
      </c>
    </row>
    <row r="27" spans="1:22">
      <c r="A27" s="340" t="s">
        <v>211</v>
      </c>
      <c r="D27" s="342">
        <v>2</v>
      </c>
      <c r="E27" s="342">
        <v>12</v>
      </c>
      <c r="J27" s="554">
        <v>14</v>
      </c>
      <c r="K27" s="558">
        <v>0</v>
      </c>
      <c r="L27" s="345"/>
      <c r="M27" s="554"/>
      <c r="N27" s="492"/>
      <c r="O27" s="492">
        <v>155.52699999999999</v>
      </c>
      <c r="P27" s="492">
        <v>923</v>
      </c>
      <c r="Q27" s="492"/>
      <c r="R27" s="492"/>
      <c r="S27" s="492"/>
      <c r="T27" s="492"/>
      <c r="U27" s="554">
        <v>1078.527</v>
      </c>
      <c r="V27" s="492">
        <v>0</v>
      </c>
    </row>
    <row r="28" spans="1:22">
      <c r="A28" s="340" t="s">
        <v>197</v>
      </c>
      <c r="E28" s="342">
        <v>7</v>
      </c>
      <c r="J28" s="554">
        <v>7</v>
      </c>
      <c r="K28" s="558">
        <v>0</v>
      </c>
      <c r="L28" s="345"/>
      <c r="M28" s="554"/>
      <c r="N28" s="492"/>
      <c r="O28" s="492"/>
      <c r="P28" s="492">
        <v>526.32221000000004</v>
      </c>
      <c r="Q28" s="492"/>
      <c r="R28" s="492"/>
      <c r="S28" s="492"/>
      <c r="T28" s="492"/>
      <c r="U28" s="554">
        <v>526.32221000000004</v>
      </c>
      <c r="V28" s="492">
        <v>0</v>
      </c>
    </row>
    <row r="29" spans="1:22">
      <c r="A29" s="340" t="s">
        <v>195</v>
      </c>
      <c r="B29" s="343">
        <v>59.539186684343704</v>
      </c>
      <c r="C29" s="343">
        <v>63.377849186265202</v>
      </c>
      <c r="D29" s="343">
        <v>70.651864367443096</v>
      </c>
      <c r="E29" s="343">
        <v>73.637958449999957</v>
      </c>
      <c r="F29" s="343">
        <v>74.560983038314319</v>
      </c>
      <c r="G29" s="343">
        <v>74.652953753807068</v>
      </c>
      <c r="H29" s="343">
        <v>73.040884219999995</v>
      </c>
      <c r="I29" s="343">
        <v>65.246562999999995</v>
      </c>
      <c r="J29" s="552">
        <v>267.20685868805197</v>
      </c>
      <c r="K29" s="557">
        <v>287.50138401212138</v>
      </c>
      <c r="L29" s="346"/>
      <c r="M29" s="552">
        <v>4635.121169</v>
      </c>
      <c r="N29" s="553">
        <v>4930.03936505</v>
      </c>
      <c r="O29" s="553">
        <v>5494.9432779500003</v>
      </c>
      <c r="P29" s="553">
        <v>5748.8908900000006</v>
      </c>
      <c r="Q29" s="553">
        <v>5850.4512970000005</v>
      </c>
      <c r="R29" s="553">
        <v>5849.2591369999991</v>
      </c>
      <c r="S29" s="553">
        <v>5720.9864609999995</v>
      </c>
      <c r="T29" s="553">
        <v>5128.1178060000002</v>
      </c>
      <c r="U29" s="552">
        <v>20808.994701999996</v>
      </c>
      <c r="V29" s="553">
        <v>22548.814701000003</v>
      </c>
    </row>
    <row r="30" spans="1:22">
      <c r="A30" s="341" t="s">
        <v>11</v>
      </c>
      <c r="B30" s="344"/>
      <c r="C30" s="344"/>
      <c r="D30" s="344"/>
      <c r="E30" s="344"/>
      <c r="F30" s="344"/>
      <c r="G30" s="344"/>
      <c r="H30" s="344"/>
      <c r="I30" s="344"/>
      <c r="J30" s="551"/>
      <c r="K30" s="556"/>
      <c r="L30" s="345"/>
      <c r="M30" s="551"/>
      <c r="N30" s="491"/>
      <c r="O30" s="491"/>
      <c r="P30" s="491"/>
      <c r="Q30" s="491"/>
      <c r="R30" s="491"/>
      <c r="S30" s="491"/>
      <c r="T30" s="491"/>
      <c r="U30" s="551"/>
      <c r="V30" s="491"/>
    </row>
    <row r="31" spans="1:22">
      <c r="A31" s="340" t="s">
        <v>191</v>
      </c>
      <c r="B31" s="343">
        <v>63</v>
      </c>
      <c r="C31" s="343">
        <v>70</v>
      </c>
      <c r="D31" s="343">
        <v>84</v>
      </c>
      <c r="E31" s="343">
        <v>74.796400130000023</v>
      </c>
      <c r="F31" s="343">
        <v>71.013981980000011</v>
      </c>
      <c r="G31" s="343">
        <v>80.297168930000069</v>
      </c>
      <c r="H31" s="343">
        <v>85.623448910000008</v>
      </c>
      <c r="I31" s="343">
        <v>69.370563239999996</v>
      </c>
      <c r="J31" s="552">
        <v>291.79640013000005</v>
      </c>
      <c r="K31" s="557">
        <v>306.3051630600001</v>
      </c>
      <c r="L31" s="345"/>
      <c r="M31" s="560">
        <v>1277.5228732966002</v>
      </c>
      <c r="N31" s="339">
        <v>1512.4212675111999</v>
      </c>
      <c r="O31" s="339">
        <v>1835.49157374489</v>
      </c>
      <c r="P31" s="339">
        <v>1706.2310838299998</v>
      </c>
      <c r="Q31" s="339">
        <v>1821.5087133899999</v>
      </c>
      <c r="R31" s="339">
        <v>2026.5854702800002</v>
      </c>
      <c r="S31" s="339">
        <v>2170.4817759000002</v>
      </c>
      <c r="T31" s="339">
        <v>1792.7273877099992</v>
      </c>
      <c r="U31" s="552">
        <v>6331.6667983826901</v>
      </c>
      <c r="V31" s="553">
        <v>7811.3033472799998</v>
      </c>
    </row>
    <row r="32" spans="1:22">
      <c r="A32" s="340" t="s">
        <v>194</v>
      </c>
      <c r="F32" s="342">
        <v>4.96479449534541E-2</v>
      </c>
      <c r="G32" s="342">
        <v>2.6488010224437902E-2</v>
      </c>
      <c r="J32" s="554">
        <v>0</v>
      </c>
      <c r="K32" s="558">
        <v>7.6135955177891998E-2</v>
      </c>
      <c r="L32" s="345"/>
      <c r="M32" s="554"/>
      <c r="N32" s="492"/>
      <c r="O32" s="492"/>
      <c r="P32" s="492"/>
      <c r="Q32" s="492">
        <v>1.3094699999999999</v>
      </c>
      <c r="R32" s="492">
        <v>0.670122</v>
      </c>
      <c r="S32" s="492"/>
      <c r="T32" s="492"/>
      <c r="U32" s="554">
        <v>0</v>
      </c>
      <c r="V32" s="492">
        <v>1.9795919999999998</v>
      </c>
    </row>
    <row r="33" spans="1:22">
      <c r="A33" s="340" t="s">
        <v>199</v>
      </c>
      <c r="F33" s="342">
        <v>-0.85757610013370389</v>
      </c>
      <c r="J33" s="554">
        <v>0</v>
      </c>
      <c r="K33" s="558">
        <v>-0.85757610013370389</v>
      </c>
      <c r="L33" s="345"/>
      <c r="M33" s="554"/>
      <c r="N33" s="492"/>
      <c r="O33" s="492"/>
      <c r="P33" s="492"/>
      <c r="Q33" s="492">
        <v>-22</v>
      </c>
      <c r="R33" s="492"/>
      <c r="S33" s="492"/>
      <c r="T33" s="492"/>
      <c r="U33" s="554">
        <v>0</v>
      </c>
      <c r="V33" s="492">
        <v>-22</v>
      </c>
    </row>
    <row r="34" spans="1:22">
      <c r="A34" s="340" t="s">
        <v>222</v>
      </c>
      <c r="J34" s="554"/>
      <c r="K34" s="558">
        <v>0</v>
      </c>
      <c r="L34" s="345"/>
      <c r="M34" s="554"/>
      <c r="N34" s="492"/>
      <c r="O34" s="492"/>
      <c r="P34" s="492"/>
      <c r="Q34" s="492"/>
      <c r="R34" s="492"/>
      <c r="S34" s="492"/>
      <c r="T34" s="492">
        <v>240</v>
      </c>
      <c r="U34" s="554">
        <v>0</v>
      </c>
      <c r="V34" s="492"/>
    </row>
    <row r="35" spans="1:22">
      <c r="A35" s="340" t="s">
        <v>195</v>
      </c>
      <c r="B35" s="343">
        <v>63</v>
      </c>
      <c r="C35" s="343">
        <v>70</v>
      </c>
      <c r="D35" s="343">
        <v>84</v>
      </c>
      <c r="E35" s="343">
        <v>74.796400130000023</v>
      </c>
      <c r="F35" s="343">
        <v>70.206053824819762</v>
      </c>
      <c r="G35" s="343">
        <v>80.32365694022451</v>
      </c>
      <c r="H35" s="343">
        <v>85.623448910000008</v>
      </c>
      <c r="I35" s="343">
        <v>69.370563239999996</v>
      </c>
      <c r="J35" s="552">
        <v>291.79640013000005</v>
      </c>
      <c r="K35" s="557">
        <v>305.52372291504429</v>
      </c>
      <c r="L35" s="346"/>
      <c r="M35" s="552">
        <v>1277.5228732966002</v>
      </c>
      <c r="N35" s="553">
        <v>1512.4212675111999</v>
      </c>
      <c r="O35" s="553">
        <v>1835.49157374489</v>
      </c>
      <c r="P35" s="553">
        <v>1706.2310838299998</v>
      </c>
      <c r="Q35" s="553">
        <v>1800.8181833899998</v>
      </c>
      <c r="R35" s="553">
        <v>2027.2555922800002</v>
      </c>
      <c r="S35" s="553">
        <v>2170.4817759000002</v>
      </c>
      <c r="T35" s="553">
        <v>1792.7273877099992</v>
      </c>
      <c r="U35" s="552">
        <v>6331.6667983826901</v>
      </c>
      <c r="V35" s="553">
        <v>7791.2829392799995</v>
      </c>
    </row>
    <row r="36" spans="1:22">
      <c r="A36" s="341" t="s">
        <v>14</v>
      </c>
      <c r="B36" s="344"/>
      <c r="C36" s="344"/>
      <c r="D36" s="344"/>
      <c r="E36" s="344"/>
      <c r="F36" s="344"/>
      <c r="G36" s="344"/>
      <c r="H36" s="344"/>
      <c r="I36" s="344"/>
      <c r="J36" s="551"/>
      <c r="K36" s="556"/>
      <c r="L36" s="345"/>
      <c r="M36" s="551"/>
      <c r="N36" s="491"/>
      <c r="O36" s="491"/>
      <c r="P36" s="491"/>
      <c r="Q36" s="491"/>
      <c r="R36" s="491"/>
      <c r="S36" s="491"/>
      <c r="T36" s="491"/>
      <c r="U36" s="551"/>
      <c r="V36" s="491"/>
    </row>
    <row r="37" spans="1:22">
      <c r="A37" s="342" t="s">
        <v>196</v>
      </c>
      <c r="B37" s="339">
        <v>105</v>
      </c>
      <c r="C37" s="339">
        <v>112.652092275741</v>
      </c>
      <c r="D37" s="339">
        <v>98.757748208195295</v>
      </c>
      <c r="E37" s="339">
        <v>121.03965696</v>
      </c>
      <c r="F37" s="339">
        <v>100.21419263000001</v>
      </c>
      <c r="G37" s="339">
        <v>93.827633159999991</v>
      </c>
      <c r="H37" s="339">
        <v>96.328335139999979</v>
      </c>
      <c r="I37" s="339">
        <v>104.66409255999999</v>
      </c>
      <c r="J37" s="552">
        <v>437.44949744393625</v>
      </c>
      <c r="K37" s="557">
        <v>395.03425348999997</v>
      </c>
      <c r="L37" s="346"/>
      <c r="M37" s="552">
        <v>256637.48816769998</v>
      </c>
      <c r="N37" s="553">
        <v>284201.09401470004</v>
      </c>
      <c r="O37" s="553">
        <v>255021.295151147</v>
      </c>
      <c r="P37" s="553">
        <v>327857.76052197994</v>
      </c>
      <c r="Q37" s="553">
        <v>284934.43758900999</v>
      </c>
      <c r="R37" s="553">
        <v>273119.45530726993</v>
      </c>
      <c r="S37" s="553">
        <v>286793.06571405992</v>
      </c>
      <c r="T37" s="553">
        <v>328419.96636099007</v>
      </c>
      <c r="U37" s="552">
        <v>1123717.637855527</v>
      </c>
      <c r="V37" s="553">
        <v>1173266.92497133</v>
      </c>
    </row>
    <row r="38" spans="1:22">
      <c r="A38" s="342" t="s">
        <v>200</v>
      </c>
      <c r="D38" s="342">
        <v>16</v>
      </c>
      <c r="J38" s="554">
        <v>16</v>
      </c>
      <c r="K38" s="558">
        <v>0</v>
      </c>
      <c r="L38" s="345"/>
      <c r="M38" s="554"/>
      <c r="N38" s="492"/>
      <c r="O38" s="492">
        <v>43066</v>
      </c>
      <c r="P38" s="492"/>
      <c r="Q38" s="492"/>
      <c r="R38" s="492"/>
      <c r="S38" s="492"/>
      <c r="T38" s="492"/>
      <c r="U38" s="554">
        <v>43066</v>
      </c>
      <c r="V38" s="492">
        <v>0</v>
      </c>
    </row>
    <row r="39" spans="1:22">
      <c r="A39" s="342" t="s">
        <v>201</v>
      </c>
      <c r="F39" s="342">
        <v>-1.8142943961513749</v>
      </c>
      <c r="I39" s="342">
        <v>-12.448186992529713</v>
      </c>
      <c r="J39" s="554">
        <v>0</v>
      </c>
      <c r="K39" s="558">
        <v>-14.262481388681088</v>
      </c>
      <c r="L39" s="345"/>
      <c r="M39" s="554"/>
      <c r="N39" s="492"/>
      <c r="O39" s="492"/>
      <c r="P39" s="492"/>
      <c r="Q39" s="492">
        <v>-5159</v>
      </c>
      <c r="R39" s="492"/>
      <c r="S39" s="492"/>
      <c r="T39" s="492">
        <v>-39880.991111000003</v>
      </c>
      <c r="U39" s="554">
        <v>0</v>
      </c>
      <c r="V39" s="492">
        <v>-45039.991111000003</v>
      </c>
    </row>
    <row r="40" spans="1:22">
      <c r="A40" s="342" t="s">
        <v>202</v>
      </c>
      <c r="F40" s="342">
        <v>-1.388415250243386</v>
      </c>
      <c r="J40" s="554">
        <v>0</v>
      </c>
      <c r="K40" s="558">
        <v>-1.388415250243386</v>
      </c>
      <c r="L40" s="345"/>
      <c r="M40" s="554"/>
      <c r="N40" s="492"/>
      <c r="O40" s="492"/>
      <c r="P40" s="492"/>
      <c r="Q40" s="492">
        <v>-3948</v>
      </c>
      <c r="R40" s="492"/>
      <c r="S40" s="492"/>
      <c r="T40" s="492"/>
      <c r="U40" s="554">
        <v>0</v>
      </c>
      <c r="V40" s="492">
        <v>-3948</v>
      </c>
    </row>
    <row r="41" spans="1:22">
      <c r="A41" s="342" t="s">
        <v>195</v>
      </c>
      <c r="B41" s="343">
        <v>105</v>
      </c>
      <c r="C41" s="343">
        <v>112.652092275741</v>
      </c>
      <c r="D41" s="343">
        <v>114.7577482081953</v>
      </c>
      <c r="E41" s="343">
        <v>121.03965696</v>
      </c>
      <c r="F41" s="343">
        <v>97.011482983605262</v>
      </c>
      <c r="G41" s="343">
        <v>93.827633159999991</v>
      </c>
      <c r="H41" s="343">
        <v>96.328335139999979</v>
      </c>
      <c r="I41" s="343">
        <v>92.215905567470273</v>
      </c>
      <c r="J41" s="552">
        <v>453.44949744393625</v>
      </c>
      <c r="K41" s="557">
        <v>379.38335685107552</v>
      </c>
      <c r="L41" s="346"/>
      <c r="M41" s="552">
        <v>256637.48816769998</v>
      </c>
      <c r="N41" s="553">
        <v>284201.09401470004</v>
      </c>
      <c r="O41" s="553">
        <v>298087.295151147</v>
      </c>
      <c r="P41" s="553">
        <v>327857.76052197994</v>
      </c>
      <c r="Q41" s="553">
        <v>275827.43758900999</v>
      </c>
      <c r="R41" s="553">
        <v>273119.45530726993</v>
      </c>
      <c r="S41" s="553">
        <v>286793.06571405992</v>
      </c>
      <c r="T41" s="553">
        <v>288538.97524999006</v>
      </c>
      <c r="U41" s="552">
        <v>1166783.637855527</v>
      </c>
      <c r="V41" s="553">
        <v>1124278.9338603299</v>
      </c>
    </row>
    <row r="42" spans="1:22">
      <c r="A42" s="341" t="s">
        <v>204</v>
      </c>
      <c r="B42" s="344"/>
      <c r="C42" s="344"/>
      <c r="D42" s="344"/>
      <c r="E42" s="344"/>
      <c r="F42" s="344"/>
      <c r="G42" s="344"/>
      <c r="H42" s="344"/>
      <c r="I42" s="344"/>
      <c r="J42" s="551"/>
      <c r="K42" s="556"/>
      <c r="L42" s="345"/>
      <c r="M42" s="551"/>
      <c r="N42" s="491"/>
      <c r="O42" s="491"/>
      <c r="P42" s="491"/>
      <c r="Q42" s="491"/>
      <c r="R42" s="491"/>
      <c r="S42" s="491"/>
      <c r="T42" s="491"/>
      <c r="U42" s="551"/>
      <c r="V42" s="491"/>
    </row>
    <row r="43" spans="1:22">
      <c r="A43" s="342" t="s">
        <v>196</v>
      </c>
      <c r="B43" s="343">
        <v>127</v>
      </c>
      <c r="C43" s="343">
        <v>138</v>
      </c>
      <c r="D43" s="343">
        <v>132</v>
      </c>
      <c r="E43" s="343">
        <v>92.7</v>
      </c>
      <c r="F43" s="343">
        <v>42.876806190000003</v>
      </c>
      <c r="G43" s="343">
        <v>15.952525799999993</v>
      </c>
      <c r="H43" s="343">
        <v>59.876770639999997</v>
      </c>
      <c r="I43" s="343">
        <v>51.50256362999999</v>
      </c>
      <c r="J43" s="552">
        <v>489.7</v>
      </c>
      <c r="K43" s="557">
        <v>170.20866626</v>
      </c>
      <c r="L43" s="345"/>
      <c r="M43" s="552"/>
      <c r="N43" s="553"/>
      <c r="O43" s="553"/>
      <c r="P43" s="553"/>
      <c r="Q43" s="553"/>
      <c r="R43" s="553"/>
      <c r="S43" s="553"/>
      <c r="T43" s="553"/>
      <c r="U43" s="552"/>
      <c r="V43" s="553">
        <v>0</v>
      </c>
    </row>
    <row r="44" spans="1:22">
      <c r="A44" s="342" t="s">
        <v>204</v>
      </c>
      <c r="B44" s="342">
        <v>0</v>
      </c>
      <c r="C44" s="342">
        <v>0</v>
      </c>
      <c r="D44" s="342">
        <v>5</v>
      </c>
      <c r="E44" s="342">
        <v>1</v>
      </c>
      <c r="F44" s="342">
        <v>0.99314801942274222</v>
      </c>
      <c r="G44" s="342">
        <v>38.454321426978048</v>
      </c>
      <c r="H44" s="342">
        <v>-5.0870276584725298</v>
      </c>
      <c r="I44" s="342">
        <v>11</v>
      </c>
      <c r="J44" s="554">
        <v>6</v>
      </c>
      <c r="K44" s="558">
        <v>45.360441787928259</v>
      </c>
      <c r="L44" s="345"/>
      <c r="M44" s="552"/>
      <c r="N44" s="553"/>
      <c r="O44" s="553"/>
      <c r="P44" s="553"/>
      <c r="Q44" s="553"/>
      <c r="R44" s="553"/>
      <c r="S44" s="553"/>
      <c r="T44" s="553"/>
      <c r="U44" s="552"/>
      <c r="V44" s="553">
        <v>0</v>
      </c>
    </row>
    <row r="45" spans="1:22">
      <c r="A45" s="342" t="s">
        <v>195</v>
      </c>
      <c r="B45" s="343">
        <v>127</v>
      </c>
      <c r="C45" s="343">
        <v>138</v>
      </c>
      <c r="D45" s="343">
        <v>137</v>
      </c>
      <c r="E45" s="343">
        <v>93.7</v>
      </c>
      <c r="F45" s="343">
        <v>43.869954209422744</v>
      </c>
      <c r="G45" s="343">
        <v>54.406847226978044</v>
      </c>
      <c r="H45" s="343">
        <v>54.789742981527468</v>
      </c>
      <c r="I45" s="343"/>
      <c r="J45" s="552">
        <v>495.7</v>
      </c>
      <c r="K45" s="557">
        <v>153.06654441792824</v>
      </c>
      <c r="L45" s="345"/>
      <c r="M45" s="552"/>
      <c r="N45" s="553"/>
      <c r="O45" s="553"/>
      <c r="P45" s="553"/>
      <c r="Q45" s="553"/>
      <c r="R45" s="553"/>
      <c r="S45" s="553"/>
      <c r="T45" s="553"/>
      <c r="U45" s="552"/>
      <c r="V45" s="553">
        <v>0</v>
      </c>
    </row>
    <row r="46" spans="1:22">
      <c r="A46" s="341" t="s">
        <v>209</v>
      </c>
      <c r="B46" s="344"/>
      <c r="C46" s="344"/>
      <c r="D46" s="344"/>
      <c r="E46" s="344"/>
      <c r="F46" s="344"/>
      <c r="G46" s="344"/>
      <c r="H46" s="344"/>
      <c r="I46" s="344"/>
      <c r="J46" s="551"/>
      <c r="K46" s="556"/>
      <c r="L46" s="345"/>
      <c r="M46" s="551"/>
      <c r="N46" s="491"/>
      <c r="O46" s="491"/>
      <c r="P46" s="491"/>
      <c r="Q46" s="491"/>
      <c r="R46" s="491"/>
      <c r="S46" s="491"/>
      <c r="T46" s="491"/>
      <c r="U46" s="551"/>
      <c r="V46" s="491"/>
    </row>
    <row r="47" spans="1:22">
      <c r="A47" s="340" t="s">
        <v>203</v>
      </c>
      <c r="D47" s="342">
        <v>900</v>
      </c>
      <c r="E47" s="342">
        <v>11</v>
      </c>
      <c r="J47" s="554">
        <v>911</v>
      </c>
      <c r="K47" s="558">
        <v>0</v>
      </c>
      <c r="L47" s="345"/>
      <c r="M47" s="554"/>
      <c r="N47" s="492"/>
      <c r="O47" s="492"/>
      <c r="P47" s="492"/>
      <c r="Q47" s="492"/>
      <c r="R47" s="492"/>
      <c r="S47" s="492"/>
      <c r="T47" s="492"/>
      <c r="U47" s="554"/>
      <c r="V47" s="492"/>
    </row>
    <row r="48" spans="1:22">
      <c r="A48" s="340" t="s">
        <v>194</v>
      </c>
      <c r="D48" s="342">
        <v>44</v>
      </c>
      <c r="E48" s="342">
        <v>65</v>
      </c>
      <c r="F48" s="342">
        <v>34.730992300835702</v>
      </c>
      <c r="G48" s="342">
        <v>54.46819198</v>
      </c>
      <c r="H48" s="342">
        <v>44.876696505915199</v>
      </c>
      <c r="I48" s="342">
        <v>29</v>
      </c>
      <c r="J48" s="554">
        <v>109</v>
      </c>
      <c r="K48" s="558">
        <v>163.0758807867509</v>
      </c>
      <c r="L48" s="345"/>
      <c r="M48" s="554"/>
      <c r="N48" s="492"/>
      <c r="O48" s="492"/>
      <c r="P48" s="492"/>
      <c r="Q48" s="492"/>
      <c r="R48" s="492"/>
      <c r="S48" s="492"/>
      <c r="T48" s="492"/>
      <c r="U48" s="554"/>
      <c r="V48" s="492"/>
    </row>
    <row r="49" spans="1:22" ht="11.25" thickBot="1">
      <c r="A49" s="357" t="s">
        <v>204</v>
      </c>
      <c r="B49" s="358"/>
      <c r="C49" s="358"/>
      <c r="D49" s="358"/>
      <c r="E49" s="358"/>
      <c r="F49" s="358"/>
      <c r="G49" s="358"/>
      <c r="H49" s="358"/>
      <c r="I49" s="358">
        <v>58</v>
      </c>
      <c r="J49" s="555">
        <v>0</v>
      </c>
      <c r="K49" s="559">
        <v>58</v>
      </c>
      <c r="L49" s="345"/>
      <c r="M49" s="555"/>
      <c r="N49" s="358"/>
      <c r="O49" s="358"/>
      <c r="P49" s="358"/>
      <c r="Q49" s="358"/>
      <c r="R49" s="358"/>
      <c r="S49" s="358"/>
      <c r="T49" s="358"/>
      <c r="U49" s="555"/>
      <c r="V49" s="358"/>
    </row>
    <row r="50" spans="1:22" ht="11.25" thickTop="1">
      <c r="A50" s="340"/>
      <c r="L50" s="345"/>
    </row>
    <row r="51" spans="1:22" ht="11.25" thickBot="1">
      <c r="A51" s="340"/>
      <c r="L51" s="345"/>
    </row>
    <row r="52" spans="1:22">
      <c r="A52" s="359" t="s">
        <v>205</v>
      </c>
      <c r="B52" s="360">
        <v>937.62287226917601</v>
      </c>
      <c r="C52" s="360">
        <v>1068.5436479197299</v>
      </c>
      <c r="D52" s="360">
        <v>58</v>
      </c>
      <c r="E52" s="360">
        <v>810.65193733147999</v>
      </c>
      <c r="F52" s="360">
        <v>758.35463211583806</v>
      </c>
      <c r="G52" s="360">
        <v>795.06154303275389</v>
      </c>
      <c r="H52" s="360">
        <v>895.86406036344601</v>
      </c>
      <c r="I52" s="615">
        <v>782.90165056383205</v>
      </c>
      <c r="J52" s="360">
        <v>2874.8184575203859</v>
      </c>
      <c r="K52" s="361">
        <v>3232.1818860758699</v>
      </c>
      <c r="L52" s="345"/>
    </row>
    <row r="53" spans="1:22">
      <c r="A53" s="362" t="s">
        <v>206</v>
      </c>
      <c r="B53" s="348">
        <v>7.5537713140110627</v>
      </c>
      <c r="C53" s="348">
        <v>-3</v>
      </c>
      <c r="D53" s="348">
        <v>960.4462286859889</v>
      </c>
      <c r="E53" s="348">
        <v>86</v>
      </c>
      <c r="F53" s="348">
        <v>40.171651726257871</v>
      </c>
      <c r="G53" s="348">
        <v>116.29663778223477</v>
      </c>
      <c r="H53" s="348">
        <v>65.973657675951813</v>
      </c>
      <c r="I53" s="616">
        <v>126.411459405431</v>
      </c>
      <c r="J53" s="348">
        <v>1051</v>
      </c>
      <c r="K53" s="363">
        <v>348.65340658987543</v>
      </c>
      <c r="L53" s="345"/>
    </row>
    <row r="54" spans="1:22" ht="11.25" thickBot="1">
      <c r="A54" s="364" t="s">
        <v>207</v>
      </c>
      <c r="B54" s="365">
        <v>945.17664358318711</v>
      </c>
      <c r="C54" s="365">
        <v>1065.5436479197299</v>
      </c>
      <c r="D54" s="365">
        <v>1018.4462286859889</v>
      </c>
      <c r="E54" s="365">
        <v>896.65193733147999</v>
      </c>
      <c r="F54" s="365">
        <v>798.52628384209595</v>
      </c>
      <c r="G54" s="365">
        <v>911.3581808149886</v>
      </c>
      <c r="H54" s="365">
        <v>961.83771803939783</v>
      </c>
      <c r="I54" s="617">
        <v>909.53109969263005</v>
      </c>
      <c r="J54" s="365">
        <v>3925.8184575203859</v>
      </c>
      <c r="K54" s="366">
        <v>3580.8352926657453</v>
      </c>
    </row>
  </sheetData>
  <mergeCells count="2">
    <mergeCell ref="M3:V3"/>
    <mergeCell ref="B3:K3"/>
  </mergeCell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J83"/>
  <sheetViews>
    <sheetView showGridLines="0" view="pageBreakPreview" zoomScale="70" zoomScaleNormal="9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/>
  <cols>
    <col min="1" max="1" width="1.42578125" style="2" customWidth="1"/>
    <col min="2" max="2" width="62.42578125" style="2" customWidth="1"/>
    <col min="3" max="4" width="11" style="11" customWidth="1"/>
    <col min="5" max="17" width="11" style="182" customWidth="1"/>
    <col min="18" max="18" width="9.140625" style="2"/>
    <col min="19" max="20" width="9.7109375" style="2" customWidth="1"/>
    <col min="21" max="23" width="11" style="179" customWidth="1"/>
    <col min="24" max="24" width="9.7109375" style="561" customWidth="1"/>
    <col min="25" max="32" width="9.140625" style="561"/>
    <col min="33" max="33" width="12.5703125" style="561" customWidth="1"/>
    <col min="34" max="35" width="10.85546875" style="561" bestFit="1" customWidth="1"/>
    <col min="36" max="192" width="9.140625" style="2"/>
    <col min="193" max="193" width="55.7109375" style="2" customWidth="1"/>
    <col min="194" max="197" width="9.7109375" style="2" customWidth="1"/>
    <col min="198" max="198" width="10.28515625" style="2" customWidth="1"/>
    <col min="199" max="201" width="9.7109375" style="2" customWidth="1"/>
    <col min="202" max="16384" width="9.140625" style="2"/>
  </cols>
  <sheetData>
    <row r="1" spans="2:35" s="11" customFormat="1" ht="18">
      <c r="B1" s="32" t="s">
        <v>0</v>
      </c>
      <c r="C1" s="16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T1" s="182"/>
      <c r="U1" s="45"/>
      <c r="V1" s="45"/>
      <c r="W1" s="45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</row>
    <row r="2" spans="2:35" s="11" customFormat="1">
      <c r="B2" s="33" t="s">
        <v>19</v>
      </c>
      <c r="C2" s="168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T2" s="182"/>
      <c r="U2" s="51"/>
      <c r="V2" s="51"/>
      <c r="W2" s="51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</row>
    <row r="3" spans="2:35" s="6" customFormat="1" ht="15.75" thickBot="1">
      <c r="B3" s="42" t="s">
        <v>237</v>
      </c>
      <c r="C3" s="68"/>
      <c r="D3" s="68"/>
      <c r="E3" s="68"/>
      <c r="F3" s="68"/>
      <c r="G3" s="375"/>
      <c r="H3" s="375"/>
      <c r="I3" s="375"/>
      <c r="J3" s="68"/>
      <c r="K3" s="68"/>
      <c r="L3" s="68"/>
      <c r="M3" s="68"/>
      <c r="N3" s="68"/>
      <c r="O3" s="68"/>
      <c r="P3" s="68"/>
      <c r="Q3" s="68"/>
      <c r="U3" s="494"/>
      <c r="V3" s="494"/>
      <c r="W3" s="494"/>
    </row>
    <row r="4" spans="2:35" ht="14.25" thickTop="1" thickBot="1">
      <c r="B4" s="143" t="s">
        <v>1</v>
      </c>
      <c r="C4" s="41" t="s">
        <v>61</v>
      </c>
      <c r="D4" s="41" t="s">
        <v>82</v>
      </c>
      <c r="E4" s="41" t="s">
        <v>101</v>
      </c>
      <c r="F4" s="41" t="s">
        <v>103</v>
      </c>
      <c r="G4" s="372" t="s">
        <v>106</v>
      </c>
      <c r="H4" s="372" t="s">
        <v>121</v>
      </c>
      <c r="I4" s="372" t="s">
        <v>124</v>
      </c>
      <c r="J4" s="372" t="s">
        <v>137</v>
      </c>
      <c r="K4" s="41" t="s">
        <v>144</v>
      </c>
      <c r="L4" s="41" t="s">
        <v>145</v>
      </c>
      <c r="M4" s="41" t="s">
        <v>146</v>
      </c>
      <c r="N4" s="41" t="s">
        <v>147</v>
      </c>
      <c r="O4" s="41" t="s">
        <v>102</v>
      </c>
      <c r="P4" s="41" t="s">
        <v>138</v>
      </c>
      <c r="Q4" s="118" t="s">
        <v>148</v>
      </c>
      <c r="U4" s="547"/>
      <c r="V4" s="547"/>
      <c r="W4" s="547"/>
      <c r="X4" s="547"/>
      <c r="Y4" s="547"/>
      <c r="Z4" s="547"/>
      <c r="AA4" s="547"/>
      <c r="AC4" s="547"/>
      <c r="AD4" s="547"/>
      <c r="AE4" s="547"/>
      <c r="AF4" s="547"/>
      <c r="AG4" s="547"/>
      <c r="AH4" s="547"/>
      <c r="AI4" s="547"/>
    </row>
    <row r="5" spans="2:35" s="24" customFormat="1">
      <c r="B5" s="145" t="s">
        <v>39</v>
      </c>
      <c r="C5" s="68">
        <v>1893</v>
      </c>
      <c r="D5" s="68">
        <v>1964</v>
      </c>
      <c r="E5" s="68">
        <v>2021</v>
      </c>
      <c r="F5" s="375">
        <v>1580</v>
      </c>
      <c r="G5" s="380">
        <v>1060.8390272500001</v>
      </c>
      <c r="H5" s="380">
        <v>1287.8421481600001</v>
      </c>
      <c r="I5" s="380">
        <v>1150.01854127</v>
      </c>
      <c r="J5" s="380">
        <v>1084.02980426</v>
      </c>
      <c r="K5" s="215">
        <v>884.58787213999983</v>
      </c>
      <c r="L5" s="215">
        <v>1008.3446238799999</v>
      </c>
      <c r="M5" s="215">
        <v>1091.36605639</v>
      </c>
      <c r="N5" s="317">
        <v>1112.3784022499999</v>
      </c>
      <c r="O5" s="68">
        <v>7459</v>
      </c>
      <c r="P5" s="580">
        <v>4583</v>
      </c>
      <c r="Q5" s="106">
        <v>4096.676954659999</v>
      </c>
      <c r="R5" s="267"/>
      <c r="S5" s="267"/>
      <c r="T5" s="267"/>
      <c r="U5" s="494"/>
      <c r="V5" s="494"/>
      <c r="W5" s="494"/>
      <c r="X5" s="494"/>
      <c r="Y5" s="496"/>
      <c r="Z5" s="496"/>
      <c r="AA5" s="496"/>
      <c r="AB5" s="562"/>
      <c r="AC5" s="563"/>
      <c r="AD5" s="563"/>
      <c r="AE5" s="563"/>
      <c r="AF5" s="563"/>
      <c r="AG5" s="564"/>
      <c r="AH5" s="564"/>
      <c r="AI5" s="564"/>
    </row>
    <row r="6" spans="2:35" s="24" customFormat="1">
      <c r="B6" s="145" t="s">
        <v>169</v>
      </c>
      <c r="C6" s="68">
        <v>760</v>
      </c>
      <c r="D6" s="68">
        <v>813</v>
      </c>
      <c r="E6" s="68">
        <v>827</v>
      </c>
      <c r="F6" s="375">
        <v>580</v>
      </c>
      <c r="G6" s="375">
        <v>420.56014569999996</v>
      </c>
      <c r="H6" s="375">
        <v>523.73631551999995</v>
      </c>
      <c r="I6" s="375">
        <v>455.02565965000002</v>
      </c>
      <c r="J6" s="375">
        <v>423.68375297999995</v>
      </c>
      <c r="K6" s="375">
        <v>327.56773518999995</v>
      </c>
      <c r="L6" s="375">
        <v>414.0273851899999</v>
      </c>
      <c r="M6" s="68">
        <v>413.34493383000017</v>
      </c>
      <c r="N6" s="106">
        <v>418.87275083000003</v>
      </c>
      <c r="O6" s="68">
        <v>2980</v>
      </c>
      <c r="P6" s="68">
        <v>1823</v>
      </c>
      <c r="Q6" s="106">
        <v>1573.8128050400001</v>
      </c>
      <c r="R6" s="267"/>
      <c r="S6" s="267"/>
      <c r="T6" s="267"/>
      <c r="U6" s="494"/>
      <c r="V6" s="494"/>
      <c r="W6" s="494"/>
      <c r="X6" s="494"/>
      <c r="Y6" s="494"/>
      <c r="Z6" s="494"/>
      <c r="AA6" s="494"/>
      <c r="AB6" s="562"/>
      <c r="AC6" s="563"/>
      <c r="AD6" s="563"/>
      <c r="AE6" s="563"/>
      <c r="AF6" s="563"/>
      <c r="AG6" s="564"/>
      <c r="AH6" s="564"/>
      <c r="AI6" s="564"/>
    </row>
    <row r="7" spans="2:35" s="24" customFormat="1">
      <c r="B7" s="145" t="s">
        <v>184</v>
      </c>
      <c r="C7" s="69">
        <v>0.40147459448224954</v>
      </c>
      <c r="D7" s="69">
        <v>0.41419010945505724</v>
      </c>
      <c r="E7" s="69">
        <v>0.40908053132140315</v>
      </c>
      <c r="F7" s="376">
        <v>0.36599999999999999</v>
      </c>
      <c r="G7" s="376">
        <v>0.39644105740548857</v>
      </c>
      <c r="H7" s="376">
        <v>0.40667741482780817</v>
      </c>
      <c r="I7" s="376">
        <v>0.39566810735720964</v>
      </c>
      <c r="J7" s="376">
        <v>0.39084142457616522</v>
      </c>
      <c r="K7" s="69">
        <v>0.37030547841171085</v>
      </c>
      <c r="L7" s="69">
        <v>0.41060107366553689</v>
      </c>
      <c r="M7" s="69">
        <v>0.3787408737974266</v>
      </c>
      <c r="N7" s="107">
        <v>0.37655599028419562</v>
      </c>
      <c r="O7" s="69">
        <v>0.39951736157661899</v>
      </c>
      <c r="P7" s="69">
        <v>0.39200000000000002</v>
      </c>
      <c r="Q7" s="107">
        <v>0.38416814956565637</v>
      </c>
      <c r="T7" s="187"/>
      <c r="U7" s="495"/>
      <c r="V7" s="495"/>
      <c r="W7" s="495"/>
      <c r="X7" s="495"/>
      <c r="Y7" s="495"/>
      <c r="Z7" s="495"/>
      <c r="AA7" s="495"/>
      <c r="AB7" s="562"/>
      <c r="AC7" s="563"/>
      <c r="AD7" s="563"/>
      <c r="AE7" s="563"/>
      <c r="AF7" s="563"/>
      <c r="AG7" s="564"/>
      <c r="AH7" s="564"/>
      <c r="AI7" s="564"/>
    </row>
    <row r="8" spans="2:35" s="24" customFormat="1">
      <c r="B8" s="145" t="s">
        <v>48</v>
      </c>
      <c r="C8" s="235">
        <v>325</v>
      </c>
      <c r="D8" s="235">
        <v>392</v>
      </c>
      <c r="E8" s="235">
        <v>419</v>
      </c>
      <c r="F8" s="70">
        <v>423</v>
      </c>
      <c r="G8" s="375">
        <v>84.188566964489425</v>
      </c>
      <c r="H8" s="375">
        <v>216.48</v>
      </c>
      <c r="I8" s="375">
        <v>202.45500000000001</v>
      </c>
      <c r="J8" s="375">
        <v>403</v>
      </c>
      <c r="K8" s="68">
        <v>48.350445588784005</v>
      </c>
      <c r="L8" s="68">
        <v>114.81446538624144</v>
      </c>
      <c r="M8" s="68">
        <v>149.22425851408428</v>
      </c>
      <c r="N8" s="106">
        <v>349.65838334575591</v>
      </c>
      <c r="O8" s="68">
        <v>1559</v>
      </c>
      <c r="P8" s="68">
        <v>906</v>
      </c>
      <c r="Q8" s="106">
        <v>662.04755283486566</v>
      </c>
      <c r="R8" s="267"/>
      <c r="S8" s="267"/>
      <c r="T8" s="267"/>
      <c r="U8" s="70"/>
      <c r="V8" s="70"/>
      <c r="W8" s="70"/>
      <c r="X8" s="70"/>
      <c r="Y8" s="494"/>
      <c r="Z8" s="494"/>
      <c r="AA8" s="494"/>
      <c r="AB8" s="562"/>
      <c r="AC8" s="565"/>
      <c r="AD8" s="565"/>
      <c r="AE8" s="565"/>
      <c r="AF8" s="565"/>
      <c r="AG8" s="564"/>
      <c r="AH8" s="564"/>
      <c r="AI8" s="564"/>
    </row>
    <row r="9" spans="2:35" s="24" customFormat="1">
      <c r="B9" s="145" t="s">
        <v>85</v>
      </c>
      <c r="C9" s="68">
        <v>315</v>
      </c>
      <c r="D9" s="68">
        <v>378</v>
      </c>
      <c r="E9" s="68">
        <v>405.18536259312458</v>
      </c>
      <c r="F9" s="375">
        <v>416</v>
      </c>
      <c r="G9" s="494">
        <v>80.037635275146741</v>
      </c>
      <c r="H9" s="494">
        <v>212.04980576211577</v>
      </c>
      <c r="I9" s="494">
        <v>198.02833703961986</v>
      </c>
      <c r="J9" s="494">
        <v>343</v>
      </c>
      <c r="K9" s="68">
        <v>43.220362139637167</v>
      </c>
      <c r="L9" s="68">
        <v>109.2829519923412</v>
      </c>
      <c r="M9" s="68">
        <v>146.01761125067222</v>
      </c>
      <c r="N9" s="106">
        <v>344.52955665420507</v>
      </c>
      <c r="O9" s="68">
        <v>1514.1853625931246</v>
      </c>
      <c r="P9" s="68">
        <v>833</v>
      </c>
      <c r="Q9" s="106">
        <v>643.05048203685567</v>
      </c>
      <c r="R9" s="267"/>
      <c r="S9" s="349"/>
      <c r="T9" s="349"/>
      <c r="U9" s="494"/>
      <c r="V9" s="494"/>
      <c r="W9" s="494"/>
      <c r="X9" s="494"/>
      <c r="Y9" s="494"/>
      <c r="Z9" s="494"/>
      <c r="AA9" s="494"/>
      <c r="AB9" s="562"/>
      <c r="AC9" s="565"/>
      <c r="AD9" s="565"/>
      <c r="AE9" s="565"/>
      <c r="AF9" s="565"/>
      <c r="AG9" s="564"/>
      <c r="AH9" s="564"/>
      <c r="AI9" s="564"/>
    </row>
    <row r="10" spans="2:35" s="24" customFormat="1">
      <c r="B10" s="145" t="s">
        <v>185</v>
      </c>
      <c r="C10" s="68">
        <v>445</v>
      </c>
      <c r="D10" s="68">
        <v>435</v>
      </c>
      <c r="E10" s="68">
        <v>421.81463740687542</v>
      </c>
      <c r="F10" s="375">
        <v>164</v>
      </c>
      <c r="G10" s="375">
        <v>340.52251042485324</v>
      </c>
      <c r="H10" s="375">
        <v>311.68650975788421</v>
      </c>
      <c r="I10" s="375">
        <v>256.99732261038014</v>
      </c>
      <c r="J10" s="375">
        <v>80.683752979999952</v>
      </c>
      <c r="K10" s="68">
        <v>284.34737305036276</v>
      </c>
      <c r="L10" s="68">
        <v>304.74443319765874</v>
      </c>
      <c r="M10" s="68">
        <v>267.32732257932798</v>
      </c>
      <c r="N10" s="106">
        <v>74.343194175794963</v>
      </c>
      <c r="O10" s="68">
        <v>1465.8146374068754</v>
      </c>
      <c r="P10" s="68">
        <v>990.56797512311778</v>
      </c>
      <c r="Q10" s="106">
        <v>930.76232300314439</v>
      </c>
      <c r="R10" s="267"/>
      <c r="S10" s="267"/>
      <c r="T10" s="267"/>
      <c r="U10" s="494"/>
      <c r="V10" s="494"/>
      <c r="W10" s="494"/>
      <c r="X10" s="494"/>
      <c r="Y10" s="494"/>
      <c r="Z10" s="494"/>
      <c r="AA10" s="494"/>
      <c r="AB10" s="562"/>
      <c r="AC10" s="565"/>
      <c r="AD10" s="565"/>
      <c r="AE10" s="565"/>
      <c r="AF10" s="565"/>
      <c r="AG10" s="564"/>
      <c r="AH10" s="564"/>
      <c r="AI10" s="564"/>
    </row>
    <row r="11" spans="2:35" s="187" customFormat="1">
      <c r="B11" s="204" t="s">
        <v>186</v>
      </c>
      <c r="C11" s="192">
        <v>0.23</v>
      </c>
      <c r="D11" s="192">
        <v>0.22148676171079429</v>
      </c>
      <c r="E11" s="192">
        <v>0.20871580277430749</v>
      </c>
      <c r="F11" s="379">
        <v>0.10379746835443038</v>
      </c>
      <c r="G11" s="379">
        <v>0.32099357365045811</v>
      </c>
      <c r="H11" s="379">
        <v>0.24202229302962727</v>
      </c>
      <c r="I11" s="379">
        <v>0.22347232969528497</v>
      </c>
      <c r="J11" s="379">
        <v>7.4429460023082802E-2</v>
      </c>
      <c r="K11" s="192">
        <v>0.32144615815551264</v>
      </c>
      <c r="L11" s="192">
        <v>0.30222250010619928</v>
      </c>
      <c r="M11" s="192">
        <v>0.24494744088302345</v>
      </c>
      <c r="N11" s="199">
        <v>6.6832647977901685E-2</v>
      </c>
      <c r="O11" s="192">
        <v>0.196516240435296</v>
      </c>
      <c r="P11" s="192">
        <v>0.21524727838398908</v>
      </c>
      <c r="Q11" s="199">
        <v>0.22719934554380611</v>
      </c>
      <c r="U11" s="508"/>
      <c r="V11" s="508"/>
      <c r="W11" s="508"/>
      <c r="X11" s="508"/>
      <c r="Y11" s="508"/>
      <c r="Z11" s="508"/>
      <c r="AA11" s="508"/>
      <c r="AB11" s="562"/>
      <c r="AC11" s="563"/>
      <c r="AD11" s="563"/>
      <c r="AE11" s="563"/>
      <c r="AF11" s="565"/>
      <c r="AG11" s="564"/>
      <c r="AH11" s="564"/>
      <c r="AI11" s="564"/>
    </row>
    <row r="12" spans="2:35" s="24" customFormat="1">
      <c r="B12" s="145"/>
      <c r="C12" s="68"/>
      <c r="D12" s="68"/>
      <c r="E12" s="68"/>
      <c r="F12" s="375"/>
      <c r="G12" s="375"/>
      <c r="H12" s="375"/>
      <c r="I12" s="375"/>
      <c r="J12" s="375"/>
      <c r="K12" s="68"/>
      <c r="L12" s="68"/>
      <c r="M12" s="68"/>
      <c r="N12" s="106"/>
      <c r="O12" s="68"/>
      <c r="P12" s="68"/>
      <c r="Q12" s="106"/>
      <c r="T12" s="187"/>
      <c r="U12" s="494"/>
      <c r="V12" s="494"/>
      <c r="W12" s="494"/>
      <c r="X12" s="494"/>
      <c r="Y12" s="494"/>
      <c r="Z12" s="494"/>
      <c r="AA12" s="494"/>
      <c r="AB12" s="562"/>
      <c r="AC12" s="563"/>
      <c r="AD12" s="563"/>
      <c r="AE12" s="563"/>
      <c r="AF12" s="563"/>
      <c r="AG12" s="564"/>
      <c r="AH12" s="564"/>
      <c r="AI12" s="564"/>
    </row>
    <row r="13" spans="2:35" s="24" customFormat="1" ht="13.5" thickBot="1">
      <c r="B13" s="153" t="s">
        <v>2</v>
      </c>
      <c r="C13" s="158" t="s">
        <v>61</v>
      </c>
      <c r="D13" s="158" t="s">
        <v>82</v>
      </c>
      <c r="E13" s="158" t="s">
        <v>101</v>
      </c>
      <c r="F13" s="387" t="s">
        <v>103</v>
      </c>
      <c r="G13" s="387" t="s">
        <v>137</v>
      </c>
      <c r="H13" s="387" t="s">
        <v>137</v>
      </c>
      <c r="I13" s="387" t="s">
        <v>137</v>
      </c>
      <c r="J13" s="387" t="s">
        <v>137</v>
      </c>
      <c r="K13" s="158" t="s">
        <v>144</v>
      </c>
      <c r="L13" s="158" t="s">
        <v>145</v>
      </c>
      <c r="M13" s="158" t="s">
        <v>146</v>
      </c>
      <c r="N13" s="159" t="s">
        <v>147</v>
      </c>
      <c r="O13" s="158" t="s">
        <v>102</v>
      </c>
      <c r="P13" s="158" t="s">
        <v>138</v>
      </c>
      <c r="Q13" s="159" t="s">
        <v>148</v>
      </c>
      <c r="T13" s="187"/>
      <c r="U13" s="566"/>
      <c r="V13" s="566"/>
      <c r="W13" s="566"/>
      <c r="X13" s="566"/>
      <c r="Y13" s="566"/>
      <c r="Z13" s="566"/>
      <c r="AA13" s="566"/>
      <c r="AB13" s="562"/>
      <c r="AC13" s="563"/>
      <c r="AD13" s="563"/>
      <c r="AE13" s="563"/>
      <c r="AF13" s="563"/>
      <c r="AG13" s="564"/>
      <c r="AH13" s="564"/>
      <c r="AI13" s="564"/>
    </row>
    <row r="14" spans="2:35" s="24" customFormat="1">
      <c r="B14" s="145" t="s">
        <v>107</v>
      </c>
      <c r="C14" s="68">
        <v>1540</v>
      </c>
      <c r="D14" s="68">
        <v>1604</v>
      </c>
      <c r="E14" s="68">
        <v>1651</v>
      </c>
      <c r="F14" s="375">
        <v>1275</v>
      </c>
      <c r="G14" s="375">
        <v>859.04033058000016</v>
      </c>
      <c r="H14" s="375">
        <v>1066.1497825400002</v>
      </c>
      <c r="I14" s="375">
        <v>961.20251657000006</v>
      </c>
      <c r="J14" s="375">
        <v>902.27817470000002</v>
      </c>
      <c r="K14" s="375">
        <v>732.64051051000001</v>
      </c>
      <c r="L14" s="68">
        <v>844.77801235999993</v>
      </c>
      <c r="M14" s="375">
        <v>917.22072196999989</v>
      </c>
      <c r="N14" s="106">
        <v>940.25767281999981</v>
      </c>
      <c r="O14" s="68">
        <v>6070</v>
      </c>
      <c r="P14" s="68">
        <v>3836</v>
      </c>
      <c r="Q14" s="106">
        <v>3434.8969176599994</v>
      </c>
      <c r="R14" s="267"/>
      <c r="S14" s="267"/>
      <c r="T14" s="267"/>
      <c r="U14" s="494"/>
      <c r="V14" s="494"/>
      <c r="W14" s="494"/>
      <c r="X14" s="494"/>
      <c r="Y14" s="494"/>
      <c r="Z14" s="494"/>
      <c r="AA14" s="494"/>
      <c r="AB14" s="562"/>
      <c r="AC14" s="563"/>
      <c r="AD14" s="563"/>
      <c r="AE14" s="563"/>
      <c r="AF14" s="563"/>
      <c r="AG14" s="567"/>
      <c r="AH14" s="567"/>
      <c r="AI14" s="567"/>
    </row>
    <row r="15" spans="2:35" s="24" customFormat="1">
      <c r="B15" s="145" t="s">
        <v>108</v>
      </c>
      <c r="C15" s="68">
        <v>1500</v>
      </c>
      <c r="D15" s="68">
        <v>1569</v>
      </c>
      <c r="E15" s="68">
        <v>1600</v>
      </c>
      <c r="F15" s="375">
        <v>1208</v>
      </c>
      <c r="G15" s="375">
        <v>828.87606608999999</v>
      </c>
      <c r="H15" s="375">
        <v>1031.4809017</v>
      </c>
      <c r="I15" s="375">
        <v>918.22728074999998</v>
      </c>
      <c r="J15" s="375">
        <v>845.76391687000012</v>
      </c>
      <c r="K15" s="375">
        <v>695.86898152000003</v>
      </c>
      <c r="L15" s="68">
        <v>817.37591355999996</v>
      </c>
      <c r="M15" s="375">
        <v>882.25030015999994</v>
      </c>
      <c r="N15" s="106">
        <v>885.73605381999982</v>
      </c>
      <c r="O15" s="68">
        <v>5877</v>
      </c>
      <c r="P15" s="68">
        <v>3672</v>
      </c>
      <c r="Q15" s="106">
        <v>3281.2312490599998</v>
      </c>
      <c r="R15" s="267"/>
      <c r="S15" s="267"/>
      <c r="T15" s="267"/>
      <c r="U15" s="494"/>
      <c r="V15" s="494"/>
      <c r="W15" s="494"/>
      <c r="X15" s="494"/>
      <c r="Y15" s="494"/>
      <c r="Z15" s="494"/>
      <c r="AA15" s="494"/>
      <c r="AB15" s="562"/>
      <c r="AC15" s="563"/>
      <c r="AD15" s="563"/>
      <c r="AE15" s="563"/>
      <c r="AF15" s="563"/>
      <c r="AG15" s="567"/>
      <c r="AH15" s="567"/>
      <c r="AI15" s="567"/>
    </row>
    <row r="16" spans="2:35" s="24" customFormat="1" ht="12.75" customHeight="1">
      <c r="B16" s="142" t="s">
        <v>171</v>
      </c>
      <c r="C16" s="68">
        <v>251</v>
      </c>
      <c r="D16" s="68">
        <v>256</v>
      </c>
      <c r="E16" s="68">
        <v>272</v>
      </c>
      <c r="F16" s="68">
        <v>224</v>
      </c>
      <c r="G16" s="375">
        <v>164.16368306000001</v>
      </c>
      <c r="H16" s="375">
        <v>198.01284627999999</v>
      </c>
      <c r="I16" s="375">
        <v>177.11648568000001</v>
      </c>
      <c r="J16" s="375">
        <v>179.65464752</v>
      </c>
      <c r="K16" s="68">
        <v>160.18976201999999</v>
      </c>
      <c r="L16" s="68">
        <v>185.73750944999998</v>
      </c>
      <c r="M16" s="375">
        <v>205.12187666</v>
      </c>
      <c r="N16" s="106">
        <v>218.94104854999995</v>
      </c>
      <c r="O16" s="68">
        <v>1003</v>
      </c>
      <c r="P16" s="68">
        <v>725.93030190000002</v>
      </c>
      <c r="Q16" s="106">
        <v>769.99019667999983</v>
      </c>
      <c r="R16" s="267"/>
      <c r="S16" s="267"/>
      <c r="T16" s="267"/>
      <c r="U16" s="494"/>
      <c r="V16" s="494"/>
      <c r="W16" s="494"/>
      <c r="X16" s="494"/>
      <c r="Y16" s="494"/>
      <c r="Z16" s="494"/>
      <c r="AA16" s="494"/>
      <c r="AB16" s="562"/>
      <c r="AC16" s="563"/>
      <c r="AD16" s="563"/>
      <c r="AE16" s="563"/>
      <c r="AF16" s="563"/>
      <c r="AG16" s="567"/>
      <c r="AH16" s="567"/>
      <c r="AI16" s="567"/>
    </row>
    <row r="17" spans="2:36" s="24" customFormat="1">
      <c r="B17" s="145" t="s">
        <v>90</v>
      </c>
      <c r="C17" s="191">
        <v>54.954000000000001</v>
      </c>
      <c r="D17" s="191">
        <v>56.252000000000002</v>
      </c>
      <c r="E17" s="191">
        <v>57.335000000000001</v>
      </c>
      <c r="F17" s="191">
        <v>57.216999999999999</v>
      </c>
      <c r="G17" s="378">
        <v>55.710208000000002</v>
      </c>
      <c r="H17" s="378">
        <v>57.168844</v>
      </c>
      <c r="I17" s="378">
        <v>58.976120999999999</v>
      </c>
      <c r="J17" s="378">
        <v>59.777182000000003</v>
      </c>
      <c r="K17" s="191">
        <v>57.630817</v>
      </c>
      <c r="L17" s="191">
        <v>57.351509</v>
      </c>
      <c r="M17" s="378">
        <v>58.085326000000002</v>
      </c>
      <c r="N17" s="198">
        <v>58.307886000000003</v>
      </c>
      <c r="O17" s="191">
        <v>57.216999999999999</v>
      </c>
      <c r="P17" s="191">
        <v>59.8</v>
      </c>
      <c r="Q17" s="198">
        <v>58.307886000000003</v>
      </c>
      <c r="T17" s="187"/>
      <c r="U17" s="507"/>
      <c r="V17" s="507"/>
      <c r="W17" s="507"/>
      <c r="X17" s="507"/>
      <c r="Y17" s="507"/>
      <c r="Z17" s="507"/>
      <c r="AA17" s="507"/>
      <c r="AB17" s="562"/>
      <c r="AC17" s="563"/>
      <c r="AD17" s="563"/>
      <c r="AE17" s="563"/>
      <c r="AF17" s="563"/>
      <c r="AG17" s="564"/>
      <c r="AH17" s="564"/>
      <c r="AI17" s="564"/>
    </row>
    <row r="18" spans="2:36" s="187" customFormat="1">
      <c r="B18" s="142" t="s">
        <v>172</v>
      </c>
      <c r="C18" s="191" t="s">
        <v>20</v>
      </c>
      <c r="D18" s="191" t="s">
        <v>20</v>
      </c>
      <c r="E18" s="191" t="s">
        <v>20</v>
      </c>
      <c r="F18" s="191" t="s">
        <v>20</v>
      </c>
      <c r="G18" s="378">
        <v>29.697063</v>
      </c>
      <c r="H18" s="378">
        <v>30.770427999999999</v>
      </c>
      <c r="I18" s="378">
        <v>33.293320999999999</v>
      </c>
      <c r="J18" s="378">
        <v>34.332188000000002</v>
      </c>
      <c r="K18" s="191">
        <v>32.516064</v>
      </c>
      <c r="L18" s="191">
        <v>33.554910999999997</v>
      </c>
      <c r="M18" s="378">
        <v>35.806840000000001</v>
      </c>
      <c r="N18" s="198">
        <v>36.042910999999997</v>
      </c>
      <c r="O18" s="191" t="s">
        <v>20</v>
      </c>
      <c r="P18" s="191">
        <v>34.299999999999997</v>
      </c>
      <c r="Q18" s="198">
        <v>36.042910999999997</v>
      </c>
      <c r="U18" s="507"/>
      <c r="V18" s="507"/>
      <c r="W18" s="507"/>
      <c r="X18" s="507"/>
      <c r="Y18" s="507"/>
      <c r="Z18" s="507"/>
      <c r="AA18" s="507"/>
      <c r="AB18" s="562"/>
      <c r="AC18" s="563"/>
      <c r="AD18" s="563"/>
      <c r="AE18" s="563"/>
      <c r="AF18" s="563"/>
      <c r="AG18" s="564"/>
      <c r="AH18" s="564"/>
      <c r="AI18" s="564"/>
    </row>
    <row r="19" spans="2:36" s="24" customFormat="1">
      <c r="B19" s="145" t="s">
        <v>173</v>
      </c>
      <c r="C19" s="71">
        <v>8.9</v>
      </c>
      <c r="D19" s="71">
        <v>9.3000000000000007</v>
      </c>
      <c r="E19" s="191">
        <v>9.3000000000000007</v>
      </c>
      <c r="F19" s="191">
        <v>6.9580000000000002</v>
      </c>
      <c r="G19" s="378">
        <v>4.9176481500715301</v>
      </c>
      <c r="H19" s="378">
        <v>5.731101273542385</v>
      </c>
      <c r="I19" s="378">
        <v>4.8086679341904262</v>
      </c>
      <c r="J19" s="378">
        <v>4.3695487415713901</v>
      </c>
      <c r="K19" s="191">
        <v>3.8454005446994004</v>
      </c>
      <c r="L19" s="191">
        <v>4.5838903999906906</v>
      </c>
      <c r="M19" s="378">
        <v>4.8860426456309778</v>
      </c>
      <c r="N19" s="198">
        <v>4.864080553410739</v>
      </c>
      <c r="O19" s="191" t="s">
        <v>20</v>
      </c>
      <c r="P19" s="191" t="s">
        <v>20</v>
      </c>
      <c r="Q19" s="198" t="s">
        <v>20</v>
      </c>
      <c r="T19" s="187"/>
      <c r="U19" s="507"/>
      <c r="V19" s="507"/>
      <c r="W19" s="507"/>
      <c r="X19" s="507"/>
      <c r="Y19" s="507"/>
      <c r="Z19" s="507"/>
      <c r="AA19" s="507"/>
      <c r="AB19" s="562"/>
      <c r="AC19" s="563"/>
      <c r="AD19" s="563"/>
      <c r="AE19" s="563"/>
      <c r="AF19" s="563"/>
      <c r="AG19" s="568"/>
      <c r="AH19" s="568"/>
      <c r="AI19" s="568"/>
    </row>
    <row r="20" spans="2:36" s="24" customFormat="1">
      <c r="B20" s="145" t="s">
        <v>110</v>
      </c>
      <c r="C20" s="68">
        <v>287</v>
      </c>
      <c r="D20" s="68">
        <v>310</v>
      </c>
      <c r="E20" s="68">
        <v>311</v>
      </c>
      <c r="F20" s="68">
        <v>316.07100000000003</v>
      </c>
      <c r="G20" s="375">
        <v>303.2444922401167</v>
      </c>
      <c r="H20" s="375">
        <v>320.24713431625247</v>
      </c>
      <c r="I20" s="375">
        <v>318.57886152476311</v>
      </c>
      <c r="J20" s="375">
        <v>319.05894097401466</v>
      </c>
      <c r="K20" s="68">
        <v>314.85067281140579</v>
      </c>
      <c r="L20" s="68">
        <v>336.60228388736897</v>
      </c>
      <c r="M20" s="375">
        <v>335.36059730783398</v>
      </c>
      <c r="N20" s="106">
        <v>333.33781765856122</v>
      </c>
      <c r="O20" s="68" t="s">
        <v>20</v>
      </c>
      <c r="P20" s="68" t="s">
        <v>20</v>
      </c>
      <c r="Q20" s="106" t="s">
        <v>20</v>
      </c>
      <c r="T20" s="187"/>
      <c r="U20" s="494"/>
      <c r="V20" s="494"/>
      <c r="W20" s="494"/>
      <c r="X20" s="494"/>
      <c r="Y20" s="494"/>
      <c r="Z20" s="494"/>
      <c r="AA20" s="494"/>
      <c r="AB20" s="562"/>
      <c r="AC20" s="563"/>
      <c r="AD20" s="563"/>
      <c r="AE20" s="563"/>
      <c r="AF20" s="569"/>
      <c r="AG20" s="564"/>
      <c r="AH20" s="564"/>
      <c r="AI20" s="564"/>
    </row>
    <row r="21" spans="2:36" s="24" customFormat="1">
      <c r="B21" s="148" t="s">
        <v>111</v>
      </c>
      <c r="C21" s="257">
        <v>0.17078233961266676</v>
      </c>
      <c r="D21" s="257">
        <v>0.13357147282628101</v>
      </c>
      <c r="E21" s="257">
        <v>0.1452441641337916</v>
      </c>
      <c r="F21" s="257">
        <v>0.157</v>
      </c>
      <c r="G21" s="379">
        <v>0</v>
      </c>
      <c r="H21" s="379">
        <v>0</v>
      </c>
      <c r="I21" s="379">
        <v>0</v>
      </c>
      <c r="J21" s="379">
        <v>0</v>
      </c>
      <c r="K21" s="192">
        <v>0.16036077746287117</v>
      </c>
      <c r="L21" s="192">
        <v>0.14183892922813199</v>
      </c>
      <c r="M21" s="379">
        <v>0.13841611301973067</v>
      </c>
      <c r="N21" s="199">
        <v>0.15335057511773109</v>
      </c>
      <c r="O21" s="192" t="s">
        <v>20</v>
      </c>
      <c r="P21" s="192" t="s">
        <v>20</v>
      </c>
      <c r="Q21" s="199" t="s">
        <v>20</v>
      </c>
      <c r="T21" s="187"/>
      <c r="U21" s="257"/>
      <c r="V21" s="257"/>
      <c r="W21" s="257"/>
      <c r="X21" s="257"/>
      <c r="Y21" s="508"/>
      <c r="Z21" s="508"/>
      <c r="AA21" s="508"/>
      <c r="AB21" s="562"/>
      <c r="AC21" s="563"/>
      <c r="AD21" s="563"/>
      <c r="AE21" s="563"/>
      <c r="AF21" s="563"/>
      <c r="AG21" s="570"/>
      <c r="AH21" s="570"/>
      <c r="AI21" s="570"/>
    </row>
    <row r="22" spans="2:36" s="187" customFormat="1">
      <c r="B22" s="148" t="s">
        <v>174</v>
      </c>
      <c r="C22" s="191" t="s">
        <v>20</v>
      </c>
      <c r="D22" s="191" t="s">
        <v>20</v>
      </c>
      <c r="E22" s="191" t="s">
        <v>20</v>
      </c>
      <c r="F22" s="191" t="s">
        <v>20</v>
      </c>
      <c r="G22" s="375">
        <v>1483</v>
      </c>
      <c r="H22" s="375">
        <v>1490</v>
      </c>
      <c r="I22" s="375"/>
      <c r="J22" s="375">
        <v>1789.8565786252555</v>
      </c>
      <c r="K22" s="68">
        <v>1931.668245255584</v>
      </c>
      <c r="L22" s="68">
        <v>1907.2420623917233</v>
      </c>
      <c r="M22" s="375">
        <v>2040.1001716837736</v>
      </c>
      <c r="N22" s="106">
        <v>2315.2919325161461</v>
      </c>
      <c r="O22" s="191" t="s">
        <v>20</v>
      </c>
      <c r="P22" s="191" t="s">
        <v>20</v>
      </c>
      <c r="Q22" s="198" t="s">
        <v>20</v>
      </c>
      <c r="U22" s="494"/>
      <c r="V22" s="494"/>
      <c r="W22" s="494"/>
      <c r="X22" s="494"/>
      <c r="Y22" s="494"/>
      <c r="Z22" s="494"/>
      <c r="AA22" s="494"/>
      <c r="AB22" s="562"/>
      <c r="AC22" s="563"/>
      <c r="AD22" s="563"/>
      <c r="AE22" s="563"/>
      <c r="AF22" s="563"/>
      <c r="AG22" s="564"/>
      <c r="AH22" s="564"/>
      <c r="AI22" s="564"/>
    </row>
    <row r="23" spans="2:36" s="24" customFormat="1">
      <c r="B23" s="149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108"/>
      <c r="O23" s="73"/>
      <c r="P23" s="73"/>
      <c r="Q23" s="108"/>
      <c r="T23" s="187"/>
      <c r="U23" s="73"/>
      <c r="V23" s="73"/>
      <c r="W23" s="73"/>
      <c r="X23" s="73"/>
      <c r="Y23" s="73"/>
      <c r="Z23" s="73"/>
      <c r="AA23" s="73"/>
      <c r="AB23" s="562"/>
      <c r="AC23" s="563"/>
      <c r="AD23" s="563"/>
      <c r="AE23" s="563"/>
      <c r="AF23" s="563"/>
      <c r="AG23" s="564"/>
      <c r="AH23" s="564"/>
      <c r="AI23" s="564"/>
    </row>
    <row r="24" spans="2:36" s="24" customFormat="1" ht="13.5" thickBot="1">
      <c r="B24" s="153" t="s">
        <v>12</v>
      </c>
      <c r="C24" s="158" t="s">
        <v>61</v>
      </c>
      <c r="D24" s="158" t="s">
        <v>82</v>
      </c>
      <c r="E24" s="158" t="s">
        <v>101</v>
      </c>
      <c r="F24" s="158" t="s">
        <v>103</v>
      </c>
      <c r="G24" s="387" t="s">
        <v>137</v>
      </c>
      <c r="H24" s="387" t="s">
        <v>137</v>
      </c>
      <c r="I24" s="387" t="s">
        <v>137</v>
      </c>
      <c r="J24" s="387" t="s">
        <v>137</v>
      </c>
      <c r="K24" s="158" t="s">
        <v>144</v>
      </c>
      <c r="L24" s="158" t="s">
        <v>145</v>
      </c>
      <c r="M24" s="158" t="s">
        <v>146</v>
      </c>
      <c r="N24" s="159" t="s">
        <v>147</v>
      </c>
      <c r="O24" s="158" t="s">
        <v>102</v>
      </c>
      <c r="P24" s="158" t="s">
        <v>138</v>
      </c>
      <c r="Q24" s="158" t="s">
        <v>148</v>
      </c>
      <c r="T24" s="187"/>
      <c r="U24" s="566"/>
      <c r="V24" s="566"/>
      <c r="W24" s="566"/>
      <c r="X24" s="566"/>
      <c r="Y24" s="566"/>
      <c r="Z24" s="566"/>
      <c r="AA24" s="566"/>
      <c r="AB24" s="562"/>
      <c r="AC24" s="563"/>
      <c r="AD24" s="563"/>
      <c r="AE24" s="563"/>
      <c r="AF24" s="563"/>
      <c r="AG24" s="564"/>
      <c r="AH24" s="564"/>
      <c r="AI24" s="564"/>
    </row>
    <row r="25" spans="2:36" s="24" customFormat="1">
      <c r="B25" s="145" t="s">
        <v>39</v>
      </c>
      <c r="C25" s="68">
        <v>353</v>
      </c>
      <c r="D25" s="68">
        <v>360</v>
      </c>
      <c r="E25" s="68">
        <v>370</v>
      </c>
      <c r="F25" s="68">
        <v>305</v>
      </c>
      <c r="G25" s="375">
        <v>201.79869667000003</v>
      </c>
      <c r="H25" s="375">
        <v>221.69236561999998</v>
      </c>
      <c r="I25" s="375">
        <v>188.81602470000001</v>
      </c>
      <c r="J25" s="375">
        <v>181.75163122000001</v>
      </c>
      <c r="K25" s="68">
        <v>151.94736162999999</v>
      </c>
      <c r="L25" s="68">
        <v>163.56661152000001</v>
      </c>
      <c r="M25" s="68">
        <v>174.14533441999998</v>
      </c>
      <c r="N25" s="318">
        <v>172.12072943000001</v>
      </c>
      <c r="O25" s="68">
        <v>1388</v>
      </c>
      <c r="P25" s="68">
        <v>766</v>
      </c>
      <c r="Q25" s="106">
        <v>661.78003699999999</v>
      </c>
      <c r="R25" s="267"/>
      <c r="S25" s="267"/>
      <c r="T25" s="267"/>
      <c r="U25" s="494"/>
      <c r="V25" s="494"/>
      <c r="W25" s="494"/>
      <c r="X25" s="494"/>
      <c r="Y25" s="494"/>
      <c r="Z25" s="494"/>
      <c r="AA25" s="494"/>
      <c r="AB25" s="562"/>
      <c r="AC25" s="563"/>
      <c r="AD25" s="563"/>
      <c r="AE25" s="563"/>
      <c r="AF25" s="563"/>
      <c r="AG25" s="564"/>
      <c r="AH25" s="564"/>
      <c r="AI25" s="564"/>
    </row>
    <row r="26" spans="2:36" s="24" customFormat="1">
      <c r="B26" s="145" t="s">
        <v>45</v>
      </c>
      <c r="C26" s="68">
        <v>348</v>
      </c>
      <c r="D26" s="68">
        <v>355</v>
      </c>
      <c r="E26" s="68">
        <v>366</v>
      </c>
      <c r="F26" s="68">
        <v>303</v>
      </c>
      <c r="G26" s="375">
        <v>200.97372128000001</v>
      </c>
      <c r="H26" s="375">
        <v>220.88476364000002</v>
      </c>
      <c r="I26" s="375">
        <v>188.18578103000002</v>
      </c>
      <c r="J26" s="375">
        <v>179.35746860000003</v>
      </c>
      <c r="K26" s="68">
        <v>151.08958912</v>
      </c>
      <c r="L26" s="68">
        <v>162.98936673</v>
      </c>
      <c r="M26" s="68">
        <v>173.73850422000001</v>
      </c>
      <c r="N26" s="106">
        <v>171.90541587000001</v>
      </c>
      <c r="O26" s="68">
        <v>1372</v>
      </c>
      <c r="P26" s="68">
        <v>761</v>
      </c>
      <c r="Q26" s="106">
        <v>659.72287593999999</v>
      </c>
      <c r="R26" s="267"/>
      <c r="S26" s="267"/>
      <c r="T26" s="267"/>
      <c r="U26" s="494"/>
      <c r="V26" s="494"/>
      <c r="W26" s="494"/>
      <c r="X26" s="494"/>
      <c r="Y26" s="494"/>
      <c r="Z26" s="494"/>
      <c r="AA26" s="494"/>
      <c r="AB26" s="562"/>
      <c r="AC26" s="563"/>
      <c r="AD26" s="563"/>
      <c r="AE26" s="563"/>
      <c r="AF26" s="563"/>
      <c r="AG26" s="564"/>
      <c r="AH26" s="564"/>
      <c r="AI26" s="564"/>
    </row>
    <row r="27" spans="2:36" s="24" customFormat="1">
      <c r="B27" s="142" t="s">
        <v>42</v>
      </c>
      <c r="C27" s="68">
        <v>91</v>
      </c>
      <c r="D27" s="68">
        <v>93</v>
      </c>
      <c r="E27" s="68">
        <v>86</v>
      </c>
      <c r="F27" s="68">
        <v>69.183000000000007</v>
      </c>
      <c r="G27" s="375">
        <v>52.574298274377448</v>
      </c>
      <c r="H27" s="375">
        <v>56.133688493394985</v>
      </c>
      <c r="I27" s="375">
        <v>42.961828560402488</v>
      </c>
      <c r="J27" s="375">
        <v>41.423789852249065</v>
      </c>
      <c r="K27" s="68">
        <v>39.860385606259534</v>
      </c>
      <c r="L27" s="68">
        <v>37.828351894590007</v>
      </c>
      <c r="M27" s="68">
        <v>33.669087290609454</v>
      </c>
      <c r="N27" s="106">
        <v>38.876671508930833</v>
      </c>
      <c r="O27" s="68">
        <v>339.18299999999999</v>
      </c>
      <c r="P27" s="68">
        <v>196</v>
      </c>
      <c r="Q27" s="106">
        <v>150.23449630038982</v>
      </c>
      <c r="T27" s="187"/>
      <c r="U27" s="494"/>
      <c r="V27" s="494"/>
      <c r="W27" s="494"/>
      <c r="X27" s="494"/>
      <c r="Y27" s="494"/>
      <c r="Z27" s="494"/>
      <c r="AA27" s="494"/>
      <c r="AB27" s="562"/>
      <c r="AC27" s="563"/>
      <c r="AD27" s="563"/>
      <c r="AE27" s="563"/>
      <c r="AF27" s="563"/>
      <c r="AG27" s="564"/>
      <c r="AH27" s="564"/>
      <c r="AI27" s="564"/>
    </row>
    <row r="28" spans="2:36" s="24" customFormat="1">
      <c r="B28" s="142" t="s">
        <v>91</v>
      </c>
      <c r="C28" s="191">
        <v>2.2679999999999998</v>
      </c>
      <c r="D28" s="191">
        <v>2.2440000000000002</v>
      </c>
      <c r="E28" s="191">
        <v>2.2429999999999999</v>
      </c>
      <c r="F28" s="191">
        <v>2.2890000000000001</v>
      </c>
      <c r="G28" s="378">
        <v>2.2730589999999999</v>
      </c>
      <c r="H28" s="378">
        <v>2.2287400000000002</v>
      </c>
      <c r="I28" s="378">
        <v>2.2200329999999999</v>
      </c>
      <c r="J28" s="378">
        <v>2.2152509999999999</v>
      </c>
      <c r="K28" s="191">
        <v>2.1892230000000001</v>
      </c>
      <c r="L28" s="191">
        <v>1.9908710000000001</v>
      </c>
      <c r="M28" s="191">
        <v>1.8283069999999999</v>
      </c>
      <c r="N28" s="198">
        <v>2.1701350000000001</v>
      </c>
      <c r="O28" s="191">
        <v>2.2890000000000001</v>
      </c>
      <c r="P28" s="191">
        <v>2.2000000000000002</v>
      </c>
      <c r="Q28" s="198">
        <v>2.1701350000000001</v>
      </c>
      <c r="T28" s="187"/>
      <c r="U28" s="507"/>
      <c r="V28" s="507"/>
      <c r="W28" s="507"/>
      <c r="X28" s="507"/>
      <c r="Y28" s="507"/>
      <c r="Z28" s="507"/>
      <c r="AA28" s="507"/>
      <c r="AB28" s="562"/>
      <c r="AC28" s="563"/>
      <c r="AD28" s="563"/>
      <c r="AE28" s="563"/>
      <c r="AF28" s="563"/>
      <c r="AG28" s="564"/>
      <c r="AH28" s="564"/>
      <c r="AI28" s="564"/>
    </row>
    <row r="29" spans="2:36" s="24" customFormat="1">
      <c r="B29" s="142" t="s">
        <v>76</v>
      </c>
      <c r="C29" s="71">
        <v>13.1</v>
      </c>
      <c r="D29" s="71">
        <v>13.5</v>
      </c>
      <c r="E29" s="191">
        <v>12.5</v>
      </c>
      <c r="F29" s="191">
        <v>10.239000000000001</v>
      </c>
      <c r="G29" s="378">
        <v>7.6149891380652308</v>
      </c>
      <c r="H29" s="378">
        <v>8.2709280737351527</v>
      </c>
      <c r="I29" s="378">
        <v>6.4049734256434681</v>
      </c>
      <c r="J29" s="378">
        <v>6.1946593073201672</v>
      </c>
      <c r="K29" s="191">
        <v>5.9871195757770881</v>
      </c>
      <c r="L29" s="378">
        <v>5.9899342238227353</v>
      </c>
      <c r="M29" s="378">
        <v>5.8526420304123299</v>
      </c>
      <c r="N29" s="198">
        <v>6.3332186506239481</v>
      </c>
      <c r="O29" s="191" t="s">
        <v>20</v>
      </c>
      <c r="P29" s="191" t="s">
        <v>20</v>
      </c>
      <c r="Q29" s="198" t="s">
        <v>20</v>
      </c>
      <c r="T29" s="187"/>
      <c r="U29" s="507"/>
      <c r="V29" s="507"/>
      <c r="W29" s="507"/>
      <c r="X29" s="507"/>
      <c r="Y29" s="507"/>
      <c r="Z29" s="507"/>
      <c r="AA29" s="507"/>
      <c r="AB29" s="562"/>
      <c r="AC29" s="563"/>
      <c r="AD29" s="563"/>
      <c r="AE29" s="563"/>
      <c r="AF29" s="563"/>
      <c r="AG29" s="564"/>
      <c r="AH29" s="564"/>
      <c r="AI29" s="564"/>
    </row>
    <row r="30" spans="2:36" s="24" customFormat="1">
      <c r="B30" s="145" t="s">
        <v>40</v>
      </c>
      <c r="C30" s="68">
        <v>88</v>
      </c>
      <c r="D30" s="68">
        <v>90</v>
      </c>
      <c r="E30" s="68">
        <v>83</v>
      </c>
      <c r="F30" s="68">
        <v>68.611999999999995</v>
      </c>
      <c r="G30" s="375">
        <v>51.364621097173739</v>
      </c>
      <c r="H30" s="375">
        <v>55.126657948127821</v>
      </c>
      <c r="I30" s="375">
        <v>42.22493717819674</v>
      </c>
      <c r="J30" s="375">
        <v>40.776683457858987</v>
      </c>
      <c r="K30" s="68">
        <v>39.176636755005738</v>
      </c>
      <c r="L30" s="375">
        <v>37.145928215946434</v>
      </c>
      <c r="M30" s="68">
        <v>33.183494181696823</v>
      </c>
      <c r="N30" s="106">
        <v>38.379346296566368</v>
      </c>
      <c r="O30" s="68">
        <v>329.61199999999997</v>
      </c>
      <c r="P30" s="68">
        <v>193</v>
      </c>
      <c r="Q30" s="106">
        <v>147.88540544921534</v>
      </c>
      <c r="T30" s="187"/>
      <c r="U30" s="494"/>
      <c r="V30" s="494"/>
      <c r="W30" s="494"/>
      <c r="X30" s="494"/>
      <c r="Y30" s="494"/>
      <c r="Z30" s="494"/>
      <c r="AA30" s="494"/>
      <c r="AB30" s="562"/>
      <c r="AC30" s="563"/>
      <c r="AD30" s="563"/>
      <c r="AE30" s="563"/>
      <c r="AF30" s="563"/>
      <c r="AG30" s="564"/>
      <c r="AH30" s="564"/>
      <c r="AI30" s="564"/>
    </row>
    <row r="31" spans="2:36" s="24" customFormat="1">
      <c r="B31" s="149" t="s">
        <v>92</v>
      </c>
      <c r="C31" s="191">
        <v>2.2309999999999999</v>
      </c>
      <c r="D31" s="191">
        <v>2.2080000000000002</v>
      </c>
      <c r="E31" s="191">
        <v>2.2080000000000002</v>
      </c>
      <c r="F31" s="191">
        <v>2.2549999999999999</v>
      </c>
      <c r="G31" s="378">
        <v>2.2400449999999998</v>
      </c>
      <c r="H31" s="378">
        <v>2.1996639999999998</v>
      </c>
      <c r="I31" s="378">
        <v>2.1924999999999999</v>
      </c>
      <c r="J31" s="378">
        <v>2.189765</v>
      </c>
      <c r="K31" s="191">
        <v>2.164399</v>
      </c>
      <c r="L31" s="191">
        <v>1.968709</v>
      </c>
      <c r="M31" s="191">
        <v>1.8073889999999999</v>
      </c>
      <c r="N31" s="198">
        <v>1.650738</v>
      </c>
      <c r="O31" s="191">
        <v>2.2549999999999999</v>
      </c>
      <c r="P31" s="191">
        <v>2.2000000000000002</v>
      </c>
      <c r="Q31" s="198">
        <v>1.650738</v>
      </c>
      <c r="T31" s="187"/>
      <c r="U31" s="507"/>
      <c r="V31" s="507"/>
      <c r="W31" s="507"/>
      <c r="X31" s="507"/>
      <c r="Y31" s="507"/>
      <c r="Z31" s="507"/>
      <c r="AA31" s="507"/>
      <c r="AB31" s="562"/>
      <c r="AC31" s="563"/>
      <c r="AD31" s="563"/>
      <c r="AE31" s="563"/>
      <c r="AF31" s="563"/>
      <c r="AG31" s="564"/>
      <c r="AH31" s="564"/>
      <c r="AI31" s="564"/>
    </row>
    <row r="32" spans="2:36" s="24" customFormat="1" ht="13.5" thickBot="1">
      <c r="B32" s="150" t="s">
        <v>77</v>
      </c>
      <c r="C32" s="74">
        <v>13.1</v>
      </c>
      <c r="D32" s="74">
        <v>13.5</v>
      </c>
      <c r="E32" s="74">
        <v>12.5</v>
      </c>
      <c r="F32" s="74">
        <v>10.25</v>
      </c>
      <c r="G32" s="74">
        <v>7.6182362674110422</v>
      </c>
      <c r="H32" s="74">
        <v>8.2778185460642906</v>
      </c>
      <c r="I32" s="74">
        <v>6.4091318744019077</v>
      </c>
      <c r="J32" s="74">
        <v>6.2032888873580836</v>
      </c>
      <c r="K32" s="74">
        <v>5.9983403796051915</v>
      </c>
      <c r="L32" s="74">
        <v>5.9916054225537572</v>
      </c>
      <c r="M32" s="74">
        <v>5.8585157097259026</v>
      </c>
      <c r="N32" s="109">
        <v>6.3361125133841147</v>
      </c>
      <c r="O32" s="74" t="s">
        <v>20</v>
      </c>
      <c r="P32" s="74" t="s">
        <v>20</v>
      </c>
      <c r="Q32" s="109" t="s">
        <v>20</v>
      </c>
      <c r="T32" s="187"/>
      <c r="U32" s="507"/>
      <c r="V32" s="507"/>
      <c r="W32" s="507"/>
      <c r="X32" s="507"/>
      <c r="Y32" s="507"/>
      <c r="Z32" s="507"/>
      <c r="AA32" s="507"/>
      <c r="AB32" s="562"/>
      <c r="AC32" s="563"/>
      <c r="AD32" s="563"/>
      <c r="AE32" s="563"/>
      <c r="AF32" s="563"/>
      <c r="AG32" s="564"/>
      <c r="AH32" s="564"/>
      <c r="AI32" s="564"/>
      <c r="AJ32" s="187"/>
    </row>
    <row r="33" spans="2:35" s="11" customFormat="1" ht="13.5" thickTop="1">
      <c r="B33" s="12"/>
      <c r="C33" s="101"/>
      <c r="D33" s="101"/>
      <c r="E33" s="195"/>
      <c r="F33" s="195"/>
      <c r="G33" s="386"/>
      <c r="H33" s="386"/>
      <c r="I33" s="386"/>
      <c r="J33" s="195"/>
      <c r="K33" s="195"/>
      <c r="L33" s="195"/>
      <c r="M33" s="195"/>
      <c r="N33" s="195"/>
      <c r="O33" s="195"/>
      <c r="P33" s="195"/>
      <c r="Q33" s="195"/>
      <c r="T33" s="182"/>
      <c r="U33" s="440"/>
      <c r="V33" s="440"/>
      <c r="W33" s="440"/>
      <c r="X33" s="179"/>
      <c r="Y33" s="440"/>
      <c r="Z33" s="440"/>
      <c r="AA33" s="440"/>
      <c r="AB33" s="179"/>
      <c r="AC33" s="179"/>
      <c r="AD33" s="179"/>
      <c r="AE33" s="179"/>
      <c r="AF33" s="179"/>
      <c r="AG33" s="564"/>
      <c r="AH33" s="564"/>
      <c r="AI33" s="564"/>
    </row>
    <row r="34" spans="2:35" s="6" customFormat="1" ht="15.75" thickBot="1">
      <c r="B34" s="42" t="s">
        <v>238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U34" s="132"/>
      <c r="V34" s="132"/>
      <c r="W34" s="132"/>
      <c r="Y34" s="132"/>
      <c r="Z34" s="132"/>
      <c r="AA34" s="132"/>
      <c r="AG34" s="564"/>
      <c r="AH34" s="564"/>
      <c r="AI34" s="564"/>
    </row>
    <row r="35" spans="2:35" ht="14.25" thickTop="1" thickBot="1">
      <c r="B35" s="143" t="s">
        <v>1</v>
      </c>
      <c r="C35" s="41" t="s">
        <v>61</v>
      </c>
      <c r="D35" s="41" t="s">
        <v>82</v>
      </c>
      <c r="E35" s="41" t="s">
        <v>101</v>
      </c>
      <c r="F35" s="41" t="s">
        <v>103</v>
      </c>
      <c r="G35" s="372" t="s">
        <v>106</v>
      </c>
      <c r="H35" s="372" t="s">
        <v>121</v>
      </c>
      <c r="I35" s="372" t="s">
        <v>124</v>
      </c>
      <c r="J35" s="372" t="s">
        <v>137</v>
      </c>
      <c r="K35" s="41" t="s">
        <v>144</v>
      </c>
      <c r="L35" s="41" t="s">
        <v>145</v>
      </c>
      <c r="M35" s="41" t="s">
        <v>146</v>
      </c>
      <c r="N35" s="118" t="s">
        <v>147</v>
      </c>
      <c r="O35" s="41" t="s">
        <v>102</v>
      </c>
      <c r="P35" s="41" t="s">
        <v>138</v>
      </c>
      <c r="Q35" s="118" t="s">
        <v>148</v>
      </c>
      <c r="U35" s="547"/>
      <c r="V35" s="547"/>
      <c r="W35" s="547"/>
      <c r="X35" s="547"/>
      <c r="Y35" s="547"/>
      <c r="Z35" s="547"/>
      <c r="AA35" s="547"/>
      <c r="AC35" s="547"/>
      <c r="AD35" s="547"/>
      <c r="AE35" s="547"/>
      <c r="AF35" s="547"/>
      <c r="AG35" s="547"/>
      <c r="AH35" s="547"/>
      <c r="AI35" s="547"/>
    </row>
    <row r="36" spans="2:35" s="11" customFormat="1">
      <c r="B36" s="151" t="s">
        <v>39</v>
      </c>
      <c r="C36" s="79">
        <v>66148</v>
      </c>
      <c r="D36" s="79">
        <v>68722</v>
      </c>
      <c r="E36" s="215">
        <v>73082</v>
      </c>
      <c r="F36" s="215">
        <v>73947</v>
      </c>
      <c r="G36" s="375">
        <v>65916.44627724</v>
      </c>
      <c r="H36" s="375">
        <v>67805.133275129992</v>
      </c>
      <c r="I36" s="375">
        <v>72090.526052529996</v>
      </c>
      <c r="J36" s="375">
        <v>71428.55767205001</v>
      </c>
      <c r="K36" s="375">
        <v>65921.001796940007</v>
      </c>
      <c r="L36" s="375">
        <v>66422.713499220001</v>
      </c>
      <c r="M36" s="215">
        <v>70529.486768049988</v>
      </c>
      <c r="N36" s="317">
        <v>70129.580603460025</v>
      </c>
      <c r="O36" s="215">
        <v>281898</v>
      </c>
      <c r="P36" s="215">
        <v>277240.66327695001</v>
      </c>
      <c r="Q36" s="106">
        <v>273002.78266767005</v>
      </c>
      <c r="R36" s="267"/>
      <c r="S36" s="2"/>
      <c r="T36" s="2"/>
      <c r="U36" s="496"/>
      <c r="V36" s="496"/>
      <c r="W36" s="496"/>
      <c r="X36" s="496"/>
      <c r="Y36" s="494"/>
      <c r="Z36" s="494"/>
      <c r="AA36" s="496"/>
      <c r="AB36" s="179"/>
      <c r="AC36" s="563"/>
      <c r="AD36" s="563"/>
      <c r="AE36" s="563"/>
      <c r="AF36" s="563"/>
      <c r="AG36" s="564"/>
      <c r="AH36" s="564"/>
      <c r="AI36" s="564"/>
    </row>
    <row r="37" spans="2:35" s="11" customFormat="1">
      <c r="B37" s="145" t="s">
        <v>187</v>
      </c>
      <c r="C37" s="68">
        <v>26548</v>
      </c>
      <c r="D37" s="68">
        <v>28468</v>
      </c>
      <c r="E37" s="68">
        <v>29878</v>
      </c>
      <c r="F37" s="68">
        <v>27042</v>
      </c>
      <c r="G37" s="375">
        <v>26129.852991780004</v>
      </c>
      <c r="H37" s="375">
        <v>27536.040778729999</v>
      </c>
      <c r="I37" s="375">
        <v>28466.250336929996</v>
      </c>
      <c r="J37" s="375">
        <v>28012.360314580001</v>
      </c>
      <c r="K37" s="375">
        <v>24409.866659000007</v>
      </c>
      <c r="L37" s="375">
        <v>27269.276309569992</v>
      </c>
      <c r="M37" s="215">
        <v>26710.222091039992</v>
      </c>
      <c r="N37" s="216">
        <v>26401.019864070007</v>
      </c>
      <c r="O37" s="215">
        <v>111935</v>
      </c>
      <c r="P37" s="496">
        <v>110144.50442201999</v>
      </c>
      <c r="Q37" s="106">
        <v>104790.38492368</v>
      </c>
      <c r="R37" s="267"/>
      <c r="S37" s="2"/>
      <c r="T37" s="2"/>
      <c r="U37" s="494"/>
      <c r="V37" s="494"/>
      <c r="W37" s="494"/>
      <c r="X37" s="494"/>
      <c r="Y37" s="494"/>
      <c r="Z37" s="494"/>
      <c r="AA37" s="496"/>
      <c r="AB37" s="179"/>
      <c r="AC37" s="563"/>
      <c r="AD37" s="563"/>
      <c r="AE37" s="563"/>
      <c r="AF37" s="563"/>
      <c r="AG37" s="564"/>
      <c r="AH37" s="564"/>
      <c r="AI37" s="564"/>
    </row>
    <row r="38" spans="2:35" s="11" customFormat="1">
      <c r="B38" s="145" t="s">
        <v>184</v>
      </c>
      <c r="C38" s="69">
        <v>0.40134101080696327</v>
      </c>
      <c r="D38" s="69">
        <v>0.41424185342683123</v>
      </c>
      <c r="E38" s="69">
        <v>0.40883343161598984</v>
      </c>
      <c r="F38" s="69">
        <v>0.36599999999999999</v>
      </c>
      <c r="G38" s="376">
        <v>0.39640870325259431</v>
      </c>
      <c r="H38" s="376">
        <v>0.4061055475991498</v>
      </c>
      <c r="I38" s="376">
        <v>0.39486811784654718</v>
      </c>
      <c r="J38" s="376">
        <v>0.39217311993325094</v>
      </c>
      <c r="K38" s="69">
        <v>0.37028967997469192</v>
      </c>
      <c r="L38" s="69">
        <v>0.41054143790572806</v>
      </c>
      <c r="M38" s="69">
        <v>0.3787100022276042</v>
      </c>
      <c r="N38" s="107">
        <v>0.37646054114242694</v>
      </c>
      <c r="O38" s="69">
        <v>0.39700000000000002</v>
      </c>
      <c r="P38" s="69">
        <v>0.39559562981338015</v>
      </c>
      <c r="Q38" s="107">
        <v>0.38384365133465598</v>
      </c>
      <c r="S38" s="2"/>
      <c r="T38" s="2"/>
      <c r="U38" s="495"/>
      <c r="V38" s="495"/>
      <c r="W38" s="495"/>
      <c r="X38" s="495"/>
      <c r="Y38" s="495"/>
      <c r="Z38" s="495"/>
      <c r="AA38" s="495"/>
      <c r="AB38" s="179"/>
      <c r="AC38" s="563"/>
      <c r="AD38" s="563"/>
      <c r="AE38" s="563"/>
      <c r="AF38" s="563"/>
      <c r="AG38" s="564"/>
      <c r="AH38" s="564"/>
      <c r="AI38" s="564"/>
    </row>
    <row r="39" spans="2:35" s="11" customFormat="1">
      <c r="B39" s="145" t="s">
        <v>48</v>
      </c>
      <c r="C39" s="68">
        <v>11486</v>
      </c>
      <c r="D39" s="68">
        <v>13706</v>
      </c>
      <c r="E39" s="68">
        <v>15147</v>
      </c>
      <c r="F39" s="68">
        <v>20970.47</v>
      </c>
      <c r="G39" s="380">
        <v>5425.1857988699985</v>
      </c>
      <c r="H39" s="496">
        <v>11396.481926040002</v>
      </c>
      <c r="I39" s="496">
        <v>12645.214025220001</v>
      </c>
      <c r="J39" s="496">
        <v>27308</v>
      </c>
      <c r="K39" s="215">
        <v>3551.4016624000001</v>
      </c>
      <c r="L39" s="215">
        <v>7556.21128021</v>
      </c>
      <c r="M39" s="215">
        <v>9651.6223675400015</v>
      </c>
      <c r="N39" s="216">
        <v>21937.835255330003</v>
      </c>
      <c r="O39" s="215">
        <v>61309.47</v>
      </c>
      <c r="P39" s="496">
        <v>56774.88175013</v>
      </c>
      <c r="Q39" s="106">
        <v>42697.070565480004</v>
      </c>
      <c r="R39" s="267"/>
      <c r="S39" s="349"/>
      <c r="T39" s="349"/>
      <c r="U39" s="494"/>
      <c r="V39" s="494"/>
      <c r="W39" s="494"/>
      <c r="X39" s="494"/>
      <c r="Y39" s="496"/>
      <c r="Z39" s="496"/>
      <c r="AA39" s="496"/>
      <c r="AB39" s="179"/>
      <c r="AC39" s="563"/>
      <c r="AD39" s="563"/>
      <c r="AE39" s="563"/>
      <c r="AF39" s="571"/>
      <c r="AG39" s="564"/>
      <c r="AH39" s="564"/>
      <c r="AI39" s="564"/>
    </row>
    <row r="40" spans="2:35" s="11" customFormat="1">
      <c r="B40" s="145" t="s">
        <v>140</v>
      </c>
      <c r="C40" s="68">
        <v>11145</v>
      </c>
      <c r="D40" s="68">
        <v>13218</v>
      </c>
      <c r="E40" s="68">
        <v>14664</v>
      </c>
      <c r="F40" s="68">
        <v>20648</v>
      </c>
      <c r="G40" s="496">
        <v>5179</v>
      </c>
      <c r="H40" s="496">
        <v>11164.043643930001</v>
      </c>
      <c r="I40" s="496">
        <v>12358.452439950001</v>
      </c>
      <c r="J40" s="496">
        <v>23368</v>
      </c>
      <c r="K40" s="215">
        <v>3181.0728908000001</v>
      </c>
      <c r="L40" s="215">
        <v>7191.1850426700003</v>
      </c>
      <c r="M40" s="215">
        <v>9444.3812982800009</v>
      </c>
      <c r="N40" s="216">
        <v>21614.940564409997</v>
      </c>
      <c r="O40" s="68">
        <v>59675</v>
      </c>
      <c r="P40" s="496">
        <v>52069.496083880003</v>
      </c>
      <c r="Q40" s="106">
        <v>41431.579796159996</v>
      </c>
      <c r="R40" s="267"/>
      <c r="S40" s="531"/>
      <c r="T40" s="2"/>
      <c r="U40" s="494"/>
      <c r="V40" s="494"/>
      <c r="W40" s="494"/>
      <c r="X40" s="494"/>
      <c r="Y40" s="496"/>
      <c r="Z40" s="496"/>
      <c r="AA40" s="496"/>
      <c r="AB40" s="179"/>
      <c r="AC40" s="563"/>
      <c r="AD40" s="563"/>
      <c r="AE40" s="563"/>
      <c r="AF40" s="571"/>
      <c r="AG40" s="564"/>
      <c r="AH40" s="564"/>
      <c r="AI40" s="564"/>
    </row>
    <row r="41" spans="2:35" s="11" customFormat="1">
      <c r="B41" s="145" t="s">
        <v>185</v>
      </c>
      <c r="C41" s="68">
        <v>15403</v>
      </c>
      <c r="D41" s="68">
        <v>15250</v>
      </c>
      <c r="E41" s="68">
        <v>15214</v>
      </c>
      <c r="F41" s="68">
        <v>6394</v>
      </c>
      <c r="G41" s="375">
        <v>20950.852991780004</v>
      </c>
      <c r="H41" s="375">
        <v>16371.997134799998</v>
      </c>
      <c r="I41" s="375">
        <v>16107.797896979995</v>
      </c>
      <c r="J41" s="375">
        <v>4644.3603145800007</v>
      </c>
      <c r="K41" s="68">
        <v>21228.793768200005</v>
      </c>
      <c r="L41" s="68">
        <v>20078.091266899992</v>
      </c>
      <c r="M41" s="68">
        <v>17265.840792759991</v>
      </c>
      <c r="N41" s="106">
        <v>4786.0792996600103</v>
      </c>
      <c r="O41" s="68">
        <v>52261</v>
      </c>
      <c r="P41" s="496">
        <v>58075.008338139996</v>
      </c>
      <c r="Q41" s="106">
        <v>63358.805127520005</v>
      </c>
      <c r="R41" s="267"/>
      <c r="S41" s="2"/>
      <c r="T41" s="2"/>
      <c r="U41" s="494"/>
      <c r="V41" s="494"/>
      <c r="W41" s="494"/>
      <c r="X41" s="494"/>
      <c r="Y41" s="494"/>
      <c r="Z41" s="494"/>
      <c r="AA41" s="494"/>
      <c r="AB41" s="179"/>
      <c r="AC41" s="563"/>
      <c r="AD41" s="563"/>
      <c r="AE41" s="563"/>
      <c r="AF41" s="563"/>
      <c r="AG41" s="564"/>
      <c r="AH41" s="564"/>
      <c r="AI41" s="564"/>
    </row>
    <row r="42" spans="2:35" s="182" customFormat="1">
      <c r="B42" s="204" t="s">
        <v>186</v>
      </c>
      <c r="C42" s="192">
        <v>0.23285662453891273</v>
      </c>
      <c r="D42" s="192">
        <v>0.22190855912226071</v>
      </c>
      <c r="E42" s="192">
        <v>0.20817711611614401</v>
      </c>
      <c r="F42" s="192">
        <v>8.6467334712699601E-2</v>
      </c>
      <c r="G42" s="379">
        <v>0.31783954043369039</v>
      </c>
      <c r="H42" s="379">
        <v>0.2414566028263383</v>
      </c>
      <c r="I42" s="379">
        <v>0.22343848462477264</v>
      </c>
      <c r="J42" s="379">
        <v>6.502105692660988E-2</v>
      </c>
      <c r="K42" s="192">
        <v>0.32203384641501953</v>
      </c>
      <c r="L42" s="192">
        <v>0.30227749227883877</v>
      </c>
      <c r="M42" s="192">
        <v>0.24480315374393813</v>
      </c>
      <c r="N42" s="199">
        <v>6.8246227319144648E-2</v>
      </c>
      <c r="O42" s="192">
        <v>0.21</v>
      </c>
      <c r="P42" s="192">
        <v>0.2085843126638221</v>
      </c>
      <c r="Q42" s="199">
        <v>0.2320811696804114</v>
      </c>
      <c r="S42" s="2"/>
      <c r="T42" s="2"/>
      <c r="U42" s="508"/>
      <c r="V42" s="508"/>
      <c r="W42" s="508"/>
      <c r="X42" s="508"/>
      <c r="Y42" s="508"/>
      <c r="Z42" s="508"/>
      <c r="AA42" s="508"/>
      <c r="AB42" s="179"/>
      <c r="AC42" s="563"/>
      <c r="AD42" s="563"/>
      <c r="AE42" s="563"/>
      <c r="AF42" s="563"/>
      <c r="AG42" s="564"/>
      <c r="AH42" s="564"/>
      <c r="AI42" s="564"/>
    </row>
    <row r="43" spans="2:35" s="11" customFormat="1">
      <c r="B43" s="145"/>
      <c r="C43" s="68"/>
      <c r="D43" s="68"/>
      <c r="E43" s="68"/>
      <c r="F43" s="68"/>
      <c r="G43" s="375"/>
      <c r="H43" s="375"/>
      <c r="I43" s="375"/>
      <c r="J43" s="375"/>
      <c r="K43" s="68"/>
      <c r="L43" s="68"/>
      <c r="M43" s="68"/>
      <c r="N43" s="106"/>
      <c r="O43" s="68"/>
      <c r="P43" s="68"/>
      <c r="Q43" s="106"/>
      <c r="S43" s="2"/>
      <c r="T43" s="2"/>
      <c r="U43" s="494"/>
      <c r="V43" s="494"/>
      <c r="W43" s="494"/>
      <c r="X43" s="494"/>
      <c r="Y43" s="494"/>
      <c r="Z43" s="494"/>
      <c r="AA43" s="494"/>
      <c r="AB43" s="179"/>
      <c r="AC43" s="563"/>
      <c r="AD43" s="563"/>
      <c r="AE43" s="563"/>
      <c r="AF43" s="563"/>
      <c r="AG43" s="564"/>
      <c r="AH43" s="564"/>
      <c r="AI43" s="564"/>
    </row>
    <row r="44" spans="2:35" s="11" customFormat="1" ht="13.5" thickBot="1">
      <c r="B44" s="153" t="s">
        <v>2</v>
      </c>
      <c r="C44" s="158" t="s">
        <v>61</v>
      </c>
      <c r="D44" s="158" t="s">
        <v>82</v>
      </c>
      <c r="E44" s="158" t="s">
        <v>101</v>
      </c>
      <c r="F44" s="158" t="s">
        <v>103</v>
      </c>
      <c r="G44" s="387" t="s">
        <v>137</v>
      </c>
      <c r="H44" s="387" t="s">
        <v>137</v>
      </c>
      <c r="I44" s="387" t="s">
        <v>137</v>
      </c>
      <c r="J44" s="387" t="s">
        <v>137</v>
      </c>
      <c r="K44" s="158" t="s">
        <v>144</v>
      </c>
      <c r="L44" s="158" t="s">
        <v>145</v>
      </c>
      <c r="M44" s="158" t="s">
        <v>146</v>
      </c>
      <c r="N44" s="159" t="s">
        <v>147</v>
      </c>
      <c r="O44" s="158" t="s">
        <v>102</v>
      </c>
      <c r="P44" s="158" t="s">
        <v>138</v>
      </c>
      <c r="Q44" s="159" t="s">
        <v>148</v>
      </c>
      <c r="S44" s="2"/>
      <c r="T44" s="2"/>
      <c r="U44" s="566"/>
      <c r="V44" s="566"/>
      <c r="W44" s="566"/>
      <c r="X44" s="566"/>
      <c r="Y44" s="566"/>
      <c r="Z44" s="566"/>
      <c r="AA44" s="566"/>
      <c r="AB44" s="179"/>
      <c r="AC44" s="563"/>
      <c r="AD44" s="563"/>
      <c r="AE44" s="563"/>
      <c r="AF44" s="563"/>
      <c r="AG44" s="564"/>
      <c r="AH44" s="564"/>
      <c r="AI44" s="564"/>
    </row>
    <row r="45" spans="2:35" s="11" customFormat="1">
      <c r="B45" s="145" t="s">
        <v>107</v>
      </c>
      <c r="C45" s="68">
        <v>53805</v>
      </c>
      <c r="D45" s="68">
        <v>56133</v>
      </c>
      <c r="E45" s="68">
        <v>59691</v>
      </c>
      <c r="F45" s="68">
        <v>59637</v>
      </c>
      <c r="G45" s="375">
        <v>53363.58497969</v>
      </c>
      <c r="H45" s="375">
        <v>56135.181177470004</v>
      </c>
      <c r="I45" s="375">
        <v>60245.599154979995</v>
      </c>
      <c r="J45" s="375">
        <v>59450.324374649994</v>
      </c>
      <c r="K45" s="375">
        <v>54594.845009780001</v>
      </c>
      <c r="L45" s="375">
        <v>55646.123177559995</v>
      </c>
      <c r="M45" s="375">
        <v>59276.031742599997</v>
      </c>
      <c r="N45" s="317">
        <v>59275.896385260006</v>
      </c>
      <c r="O45" s="68">
        <v>229266</v>
      </c>
      <c r="P45" s="496">
        <v>229194.68968678999</v>
      </c>
      <c r="Q45" s="106">
        <v>228792.89631519999</v>
      </c>
      <c r="R45" s="267"/>
      <c r="S45" s="2"/>
      <c r="T45" s="2"/>
      <c r="U45" s="494"/>
      <c r="V45" s="494"/>
      <c r="W45" s="494"/>
      <c r="X45" s="494"/>
      <c r="Y45" s="494"/>
      <c r="Z45" s="494"/>
      <c r="AA45" s="494"/>
      <c r="AB45" s="179"/>
      <c r="AC45" s="563"/>
      <c r="AD45" s="563"/>
      <c r="AE45" s="563"/>
      <c r="AF45" s="563"/>
      <c r="AG45" s="564"/>
      <c r="AH45" s="564"/>
      <c r="AI45" s="564"/>
    </row>
    <row r="46" spans="2:35" s="11" customFormat="1">
      <c r="B46" s="145" t="s">
        <v>45</v>
      </c>
      <c r="C46" s="68">
        <v>52385</v>
      </c>
      <c r="D46" s="68">
        <v>54883</v>
      </c>
      <c r="E46" s="68">
        <v>57810</v>
      </c>
      <c r="F46" s="68">
        <v>56360</v>
      </c>
      <c r="G46" s="375">
        <v>51488.432536349996</v>
      </c>
      <c r="H46" s="375">
        <v>54303.670636050003</v>
      </c>
      <c r="I46" s="375">
        <v>57549.202712069993</v>
      </c>
      <c r="J46" s="375">
        <v>55690.09109668999</v>
      </c>
      <c r="K46" s="375">
        <v>51843.53654411</v>
      </c>
      <c r="L46" s="375">
        <v>53838.818728079998</v>
      </c>
      <c r="M46" s="375">
        <v>57015.512022339986</v>
      </c>
      <c r="N46" s="375">
        <v>55844.336048560006</v>
      </c>
      <c r="O46" s="68">
        <v>221438</v>
      </c>
      <c r="P46" s="496">
        <v>219031.39698115998</v>
      </c>
      <c r="Q46" s="106">
        <v>218542.20334308999</v>
      </c>
      <c r="R46" s="267"/>
      <c r="S46" s="2"/>
      <c r="T46" s="2"/>
      <c r="U46" s="494"/>
      <c r="V46" s="494"/>
      <c r="W46" s="494"/>
      <c r="X46" s="494"/>
      <c r="Y46" s="494"/>
      <c r="Z46" s="494"/>
      <c r="AA46" s="494"/>
      <c r="AB46" s="179"/>
      <c r="AC46" s="563"/>
      <c r="AD46" s="563"/>
      <c r="AE46" s="563"/>
      <c r="AF46" s="563"/>
      <c r="AG46" s="564"/>
      <c r="AH46" s="564"/>
      <c r="AI46" s="564"/>
    </row>
    <row r="47" spans="2:35" s="11" customFormat="1" ht="12.75" customHeight="1">
      <c r="B47" s="142" t="s">
        <v>176</v>
      </c>
      <c r="C47" s="68">
        <v>8755</v>
      </c>
      <c r="D47" s="68">
        <v>8957</v>
      </c>
      <c r="E47" s="68">
        <v>9829</v>
      </c>
      <c r="F47" s="68">
        <v>10523</v>
      </c>
      <c r="G47" s="375">
        <v>10204.064125909999</v>
      </c>
      <c r="H47" s="375">
        <v>10420.128057530001</v>
      </c>
      <c r="I47" s="375">
        <v>11113.25076427</v>
      </c>
      <c r="J47" s="375">
        <v>11843.739358159999</v>
      </c>
      <c r="K47" s="375">
        <v>11935.30462639</v>
      </c>
      <c r="L47" s="375">
        <v>12234.489035000001</v>
      </c>
      <c r="M47" s="375">
        <v>13256.496278099998</v>
      </c>
      <c r="N47" s="106">
        <v>13805.742271419998</v>
      </c>
      <c r="O47" s="68">
        <v>38065</v>
      </c>
      <c r="P47" s="496">
        <v>43581.182305869996</v>
      </c>
      <c r="Q47" s="106">
        <v>51232.032210910002</v>
      </c>
      <c r="R47" s="267"/>
      <c r="S47" s="2"/>
      <c r="T47" s="2"/>
      <c r="U47" s="494"/>
      <c r="V47" s="494"/>
      <c r="W47" s="494"/>
      <c r="X47" s="494"/>
      <c r="Y47" s="494"/>
      <c r="Z47" s="494"/>
      <c r="AA47" s="494"/>
      <c r="AB47" s="179"/>
      <c r="AC47" s="563"/>
      <c r="AD47" s="563"/>
      <c r="AE47" s="563"/>
      <c r="AF47" s="563"/>
      <c r="AG47" s="564"/>
      <c r="AH47" s="564"/>
      <c r="AI47" s="564"/>
    </row>
    <row r="48" spans="2:35" s="11" customFormat="1">
      <c r="B48" s="204" t="s">
        <v>90</v>
      </c>
      <c r="C48" s="191">
        <v>54.954000000000001</v>
      </c>
      <c r="D48" s="191">
        <v>56.252000000000002</v>
      </c>
      <c r="E48" s="191">
        <v>57.335000000000001</v>
      </c>
      <c r="F48" s="191">
        <v>57.216999999999999</v>
      </c>
      <c r="G48" s="378">
        <v>55.710208000000002</v>
      </c>
      <c r="H48" s="378">
        <v>57.168844</v>
      </c>
      <c r="I48" s="378">
        <v>58.976120999999999</v>
      </c>
      <c r="J48" s="378">
        <v>59.777182000000003</v>
      </c>
      <c r="K48" s="378">
        <v>57.630817</v>
      </c>
      <c r="L48" s="378">
        <v>57.351509</v>
      </c>
      <c r="M48" s="378">
        <v>58.085326000000002</v>
      </c>
      <c r="N48" s="198">
        <v>58.307886000000003</v>
      </c>
      <c r="O48" s="191">
        <v>57.216999999999999</v>
      </c>
      <c r="P48" s="191">
        <v>59.8</v>
      </c>
      <c r="Q48" s="198">
        <v>58.307886000000003</v>
      </c>
      <c r="S48" s="2"/>
      <c r="T48" s="2"/>
      <c r="U48" s="507"/>
      <c r="V48" s="507"/>
      <c r="W48" s="507"/>
      <c r="X48" s="507"/>
      <c r="Y48" s="507"/>
      <c r="Z48" s="507"/>
      <c r="AA48" s="507"/>
      <c r="AB48" s="179"/>
      <c r="AC48" s="563"/>
      <c r="AD48" s="563"/>
      <c r="AE48" s="563"/>
      <c r="AF48" s="563"/>
      <c r="AG48" s="564"/>
      <c r="AH48" s="564"/>
      <c r="AI48" s="564"/>
    </row>
    <row r="49" spans="2:35" s="182" customFormat="1">
      <c r="B49" s="142" t="s">
        <v>172</v>
      </c>
      <c r="C49" s="191" t="s">
        <v>20</v>
      </c>
      <c r="D49" s="191" t="s">
        <v>20</v>
      </c>
      <c r="E49" s="191" t="s">
        <v>20</v>
      </c>
      <c r="F49" s="191" t="s">
        <v>20</v>
      </c>
      <c r="G49" s="378">
        <v>29.697063</v>
      </c>
      <c r="H49" s="378">
        <v>30.770427999999999</v>
      </c>
      <c r="I49" s="378">
        <v>33.293320999999999</v>
      </c>
      <c r="J49" s="378">
        <v>34.332188000000002</v>
      </c>
      <c r="K49" s="378">
        <v>32.516064</v>
      </c>
      <c r="L49" s="378">
        <v>33.554910999999997</v>
      </c>
      <c r="M49" s="378">
        <v>35.806840000000001</v>
      </c>
      <c r="N49" s="198">
        <v>36.042910999999997</v>
      </c>
      <c r="O49" s="68" t="s">
        <v>20</v>
      </c>
      <c r="P49" s="68">
        <v>34.299999999999997</v>
      </c>
      <c r="Q49" s="198">
        <v>36.042910999999997</v>
      </c>
      <c r="S49" s="2"/>
      <c r="T49" s="2"/>
      <c r="U49" s="507"/>
      <c r="V49" s="507"/>
      <c r="W49" s="507"/>
      <c r="X49" s="507"/>
      <c r="Y49" s="507"/>
      <c r="Z49" s="507"/>
      <c r="AA49" s="507"/>
      <c r="AB49" s="179"/>
      <c r="AC49" s="563"/>
      <c r="AD49" s="563"/>
      <c r="AE49" s="563"/>
      <c r="AF49" s="563"/>
      <c r="AG49" s="564"/>
      <c r="AH49" s="564"/>
      <c r="AI49" s="564"/>
    </row>
    <row r="50" spans="2:35" s="11" customFormat="1">
      <c r="B50" s="145" t="s">
        <v>175</v>
      </c>
      <c r="C50" s="68">
        <v>310.2</v>
      </c>
      <c r="D50" s="68">
        <v>326.3</v>
      </c>
      <c r="E50" s="68">
        <v>335.5</v>
      </c>
      <c r="F50" s="68">
        <v>324.69400000000002</v>
      </c>
      <c r="G50" s="375">
        <v>296.31928222515518</v>
      </c>
      <c r="H50" s="375">
        <v>312.39430687901245</v>
      </c>
      <c r="I50" s="375">
        <v>321.0983204387723</v>
      </c>
      <c r="J50" s="375">
        <v>304.47059326756857</v>
      </c>
      <c r="K50" s="375">
        <v>286.48127388804801</v>
      </c>
      <c r="L50" s="375">
        <v>301.93633503917806</v>
      </c>
      <c r="M50" s="375">
        <v>315.76152082340099</v>
      </c>
      <c r="N50" s="216">
        <v>306.6696009868142</v>
      </c>
      <c r="O50" s="68" t="s">
        <v>20</v>
      </c>
      <c r="P50" s="68" t="s">
        <v>20</v>
      </c>
      <c r="Q50" s="106" t="s">
        <v>20</v>
      </c>
      <c r="S50" s="2"/>
      <c r="T50" s="2"/>
      <c r="U50" s="494"/>
      <c r="V50" s="494"/>
      <c r="W50" s="494"/>
      <c r="X50" s="494"/>
      <c r="Y50" s="494"/>
      <c r="Z50" s="494"/>
      <c r="AA50" s="494"/>
      <c r="AB50" s="179"/>
      <c r="AC50" s="563"/>
      <c r="AD50" s="563"/>
      <c r="AE50" s="563"/>
      <c r="AF50" s="563"/>
      <c r="AG50" s="565"/>
      <c r="AH50" s="565"/>
      <c r="AI50" s="565"/>
    </row>
    <row r="51" spans="2:35" s="11" customFormat="1">
      <c r="B51" s="145" t="s">
        <v>74</v>
      </c>
      <c r="C51" s="68">
        <v>287</v>
      </c>
      <c r="D51" s="68">
        <v>310</v>
      </c>
      <c r="E51" s="68">
        <v>311</v>
      </c>
      <c r="F51" s="68">
        <v>316.07100000000003</v>
      </c>
      <c r="G51" s="375">
        <v>303.2444922401167</v>
      </c>
      <c r="H51" s="375">
        <v>320.24713431625247</v>
      </c>
      <c r="I51" s="375">
        <v>318.57886152476311</v>
      </c>
      <c r="J51" s="375">
        <v>319.05894097401466</v>
      </c>
      <c r="K51" s="375">
        <v>314.85067281140579</v>
      </c>
      <c r="L51" s="375">
        <v>336.60228388736897</v>
      </c>
      <c r="M51" s="375">
        <v>335.36059730783398</v>
      </c>
      <c r="N51" s="106">
        <v>333.33781765856122</v>
      </c>
      <c r="O51" s="68" t="s">
        <v>20</v>
      </c>
      <c r="P51" s="68" t="s">
        <v>20</v>
      </c>
      <c r="Q51" s="198" t="s">
        <v>20</v>
      </c>
      <c r="S51" s="2"/>
      <c r="T51" s="2"/>
      <c r="U51" s="494"/>
      <c r="V51" s="494"/>
      <c r="W51" s="494"/>
      <c r="X51" s="494"/>
      <c r="Y51" s="507"/>
      <c r="Z51" s="507"/>
      <c r="AA51" s="507"/>
      <c r="AB51" s="179"/>
      <c r="AC51" s="563"/>
      <c r="AD51" s="563"/>
      <c r="AE51" s="563"/>
      <c r="AF51" s="565"/>
      <c r="AG51" s="564"/>
      <c r="AH51" s="564"/>
      <c r="AI51" s="564"/>
    </row>
    <row r="52" spans="2:35" s="11" customFormat="1">
      <c r="B52" s="148" t="s">
        <v>75</v>
      </c>
      <c r="C52" s="72">
        <v>0.17078233961266676</v>
      </c>
      <c r="D52" s="72">
        <v>0.13357147282628101</v>
      </c>
      <c r="E52" s="192">
        <v>0.1452441641337916</v>
      </c>
      <c r="F52" s="192">
        <v>0.157</v>
      </c>
      <c r="G52" s="379">
        <v>0</v>
      </c>
      <c r="H52" s="379">
        <v>0</v>
      </c>
      <c r="I52" s="379">
        <v>0</v>
      </c>
      <c r="J52" s="379">
        <v>0</v>
      </c>
      <c r="K52" s="379">
        <v>0.16036077746287117</v>
      </c>
      <c r="L52" s="379">
        <v>0.14183892922813199</v>
      </c>
      <c r="M52" s="379">
        <v>0.13841611301973067</v>
      </c>
      <c r="N52" s="199">
        <v>0.15335057511773109</v>
      </c>
      <c r="O52" s="68" t="s">
        <v>20</v>
      </c>
      <c r="P52" s="68" t="s">
        <v>20</v>
      </c>
      <c r="Q52" s="198" t="s">
        <v>20</v>
      </c>
      <c r="S52" s="2"/>
      <c r="T52" s="2"/>
      <c r="U52" s="508"/>
      <c r="V52" s="508"/>
      <c r="W52" s="508"/>
      <c r="X52" s="508"/>
      <c r="Y52" s="508"/>
      <c r="Z52" s="508"/>
      <c r="AA52" s="508"/>
      <c r="AB52" s="179"/>
      <c r="AC52" s="563"/>
      <c r="AD52" s="563"/>
      <c r="AE52" s="563"/>
      <c r="AF52" s="563"/>
      <c r="AG52" s="572"/>
      <c r="AH52" s="572"/>
      <c r="AI52" s="572"/>
    </row>
    <row r="53" spans="2:35" s="182" customFormat="1">
      <c r="B53" s="148" t="s">
        <v>174</v>
      </c>
      <c r="C53" s="191" t="s">
        <v>20</v>
      </c>
      <c r="D53" s="191" t="s">
        <v>20</v>
      </c>
      <c r="E53" s="191" t="s">
        <v>20</v>
      </c>
      <c r="F53" s="191" t="s">
        <v>20</v>
      </c>
      <c r="G53" s="375">
        <v>1483</v>
      </c>
      <c r="H53" s="375">
        <v>1490</v>
      </c>
      <c r="I53" s="375">
        <v>1606.6812741380506</v>
      </c>
      <c r="J53" s="375">
        <v>1789.8565786252555</v>
      </c>
      <c r="K53" s="68">
        <v>1931.668245255584</v>
      </c>
      <c r="L53" s="68">
        <v>1907.2420623917233</v>
      </c>
      <c r="M53" s="375">
        <v>2040.1001716837736</v>
      </c>
      <c r="N53" s="106">
        <v>2315.2919325161461</v>
      </c>
      <c r="O53" s="68" t="s">
        <v>20</v>
      </c>
      <c r="P53" s="68" t="s">
        <v>20</v>
      </c>
      <c r="Q53" s="198" t="s">
        <v>20</v>
      </c>
      <c r="S53" s="2"/>
      <c r="T53" s="2"/>
      <c r="U53" s="494"/>
      <c r="V53" s="494"/>
      <c r="W53" s="494"/>
      <c r="X53" s="494"/>
      <c r="Y53" s="494"/>
      <c r="Z53" s="494"/>
      <c r="AA53" s="494"/>
      <c r="AB53" s="179"/>
      <c r="AC53" s="563"/>
      <c r="AD53" s="563"/>
      <c r="AE53" s="563"/>
      <c r="AF53" s="563"/>
      <c r="AG53" s="564"/>
      <c r="AH53" s="564"/>
      <c r="AI53" s="564"/>
    </row>
    <row r="54" spans="2:35" s="11" customFormat="1">
      <c r="B54" s="149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108"/>
      <c r="O54" s="73"/>
      <c r="P54" s="73"/>
      <c r="Q54" s="108"/>
      <c r="S54" s="2"/>
      <c r="T54" s="2"/>
      <c r="U54" s="73"/>
      <c r="V54" s="73"/>
      <c r="W54" s="73"/>
      <c r="X54" s="73"/>
      <c r="Y54" s="73"/>
      <c r="Z54" s="73"/>
      <c r="AA54" s="73"/>
      <c r="AB54" s="179"/>
      <c r="AC54" s="563"/>
      <c r="AD54" s="563"/>
      <c r="AE54" s="563"/>
      <c r="AF54" s="563"/>
      <c r="AG54" s="564"/>
      <c r="AH54" s="564"/>
      <c r="AI54" s="564"/>
    </row>
    <row r="55" spans="2:35" s="11" customFormat="1" ht="13.5" thickBot="1">
      <c r="B55" s="153" t="s">
        <v>12</v>
      </c>
      <c r="C55" s="158" t="s">
        <v>61</v>
      </c>
      <c r="D55" s="158" t="s">
        <v>82</v>
      </c>
      <c r="E55" s="158" t="s">
        <v>101</v>
      </c>
      <c r="F55" s="158" t="s">
        <v>103</v>
      </c>
      <c r="G55" s="387" t="s">
        <v>137</v>
      </c>
      <c r="H55" s="387" t="s">
        <v>137</v>
      </c>
      <c r="I55" s="387" t="s">
        <v>137</v>
      </c>
      <c r="J55" s="387" t="s">
        <v>137</v>
      </c>
      <c r="K55" s="158" t="s">
        <v>144</v>
      </c>
      <c r="L55" s="158" t="s">
        <v>145</v>
      </c>
      <c r="M55" s="158" t="s">
        <v>146</v>
      </c>
      <c r="N55" s="159" t="s">
        <v>147</v>
      </c>
      <c r="O55" s="158" t="s">
        <v>102</v>
      </c>
      <c r="P55" s="158" t="s">
        <v>138</v>
      </c>
      <c r="Q55" s="159" t="s">
        <v>148</v>
      </c>
      <c r="S55" s="2"/>
      <c r="T55" s="2"/>
      <c r="U55" s="566"/>
      <c r="V55" s="566"/>
      <c r="W55" s="566"/>
      <c r="X55" s="566"/>
      <c r="Y55" s="566"/>
      <c r="Z55" s="566"/>
      <c r="AA55" s="566"/>
      <c r="AB55" s="179"/>
      <c r="AC55" s="563"/>
      <c r="AD55" s="563"/>
      <c r="AE55" s="563"/>
      <c r="AF55" s="563"/>
      <c r="AG55" s="564"/>
      <c r="AH55" s="564"/>
      <c r="AI55" s="564"/>
    </row>
    <row r="56" spans="2:35" s="11" customFormat="1">
      <c r="B56" s="145" t="s">
        <v>39</v>
      </c>
      <c r="C56" s="68">
        <v>12343</v>
      </c>
      <c r="D56" s="68">
        <v>12589</v>
      </c>
      <c r="E56" s="68">
        <v>13391</v>
      </c>
      <c r="F56" s="68">
        <v>14309</v>
      </c>
      <c r="G56" s="375">
        <v>12552.861297550002</v>
      </c>
      <c r="H56" s="375">
        <v>11669.95209766</v>
      </c>
      <c r="I56" s="375">
        <v>11844.926897580001</v>
      </c>
      <c r="J56" s="375">
        <v>11978.233402369999</v>
      </c>
      <c r="K56" s="68">
        <v>11326.15678716</v>
      </c>
      <c r="L56" s="68">
        <v>10776.59032166</v>
      </c>
      <c r="M56" s="68">
        <v>11253.455025449999</v>
      </c>
      <c r="N56" s="318">
        <v>10853.684218200004</v>
      </c>
      <c r="O56" s="68">
        <v>52632</v>
      </c>
      <c r="P56" s="496">
        <v>48045.973695160006</v>
      </c>
      <c r="Q56" s="106">
        <v>44209.886352470006</v>
      </c>
      <c r="R56" s="267"/>
      <c r="S56" s="2"/>
      <c r="T56" s="2"/>
      <c r="U56" s="494"/>
      <c r="V56" s="494"/>
      <c r="W56" s="494"/>
      <c r="X56" s="494"/>
      <c r="Y56" s="494"/>
      <c r="Z56" s="494"/>
      <c r="AA56" s="494"/>
      <c r="AB56" s="179"/>
      <c r="AC56" s="563"/>
      <c r="AD56" s="563"/>
      <c r="AE56" s="563"/>
      <c r="AF56" s="563"/>
      <c r="AG56" s="564"/>
      <c r="AH56" s="564"/>
      <c r="AI56" s="564"/>
    </row>
    <row r="57" spans="2:35" s="11" customFormat="1">
      <c r="B57" s="145" t="s">
        <v>45</v>
      </c>
      <c r="C57" s="68">
        <v>12175</v>
      </c>
      <c r="D57" s="68">
        <v>12444</v>
      </c>
      <c r="E57" s="68">
        <v>13228</v>
      </c>
      <c r="F57" s="68">
        <v>14217</v>
      </c>
      <c r="G57" s="375">
        <v>12500.717174900001</v>
      </c>
      <c r="H57" s="375">
        <v>11627.31651814</v>
      </c>
      <c r="I57" s="375">
        <v>11805.865870020001</v>
      </c>
      <c r="J57" s="375">
        <v>11813.911441290002</v>
      </c>
      <c r="K57" s="68">
        <v>11262.11119473</v>
      </c>
      <c r="L57" s="68">
        <v>10738.543246869998</v>
      </c>
      <c r="M57" s="68">
        <v>11227.155280499999</v>
      </c>
      <c r="N57" s="106">
        <v>10839.842451340002</v>
      </c>
      <c r="O57" s="68">
        <v>52064</v>
      </c>
      <c r="P57" s="496">
        <v>47747.811004350006</v>
      </c>
      <c r="Q57" s="106">
        <v>44067.652173439994</v>
      </c>
      <c r="R57" s="267"/>
      <c r="S57" s="2"/>
      <c r="T57" s="2"/>
      <c r="U57" s="494"/>
      <c r="V57" s="494"/>
      <c r="W57" s="494"/>
      <c r="X57" s="494"/>
      <c r="Y57" s="494"/>
      <c r="Z57" s="494"/>
      <c r="AA57" s="494"/>
      <c r="AB57" s="179"/>
      <c r="AC57" s="563"/>
      <c r="AD57" s="563"/>
      <c r="AE57" s="563"/>
      <c r="AF57" s="563"/>
      <c r="AG57" s="564"/>
      <c r="AH57" s="564"/>
      <c r="AI57" s="564"/>
    </row>
    <row r="58" spans="2:35" s="11" customFormat="1">
      <c r="B58" s="142" t="s">
        <v>42</v>
      </c>
      <c r="C58" s="68">
        <v>3187</v>
      </c>
      <c r="D58" s="68">
        <v>3251</v>
      </c>
      <c r="E58" s="68">
        <v>3103</v>
      </c>
      <c r="F58" s="68">
        <v>3230.0610000000001</v>
      </c>
      <c r="G58" s="375">
        <v>3167.9326891103701</v>
      </c>
      <c r="H58" s="375">
        <v>3059.7687726110703</v>
      </c>
      <c r="I58" s="375">
        <v>2868.7718059380204</v>
      </c>
      <c r="J58" s="375">
        <v>2886.4138192836999</v>
      </c>
      <c r="K58" s="68">
        <v>2810.5597751359201</v>
      </c>
      <c r="L58" s="68">
        <v>2470.6604502802202</v>
      </c>
      <c r="M58" s="68">
        <v>2175.0634418781201</v>
      </c>
      <c r="N58" s="106">
        <v>2418.152293858403</v>
      </c>
      <c r="O58" s="68">
        <v>12771.061</v>
      </c>
      <c r="P58" s="496">
        <v>11982.887086943161</v>
      </c>
      <c r="Q58" s="106">
        <v>9874.4359611526634</v>
      </c>
      <c r="R58" s="267"/>
      <c r="S58" s="2"/>
      <c r="T58" s="2"/>
      <c r="U58" s="494"/>
      <c r="V58" s="494"/>
      <c r="W58" s="494"/>
      <c r="X58" s="494"/>
      <c r="Y58" s="494"/>
      <c r="Z58" s="494"/>
      <c r="AA58" s="494"/>
      <c r="AB58" s="179"/>
      <c r="AC58" s="563"/>
      <c r="AD58" s="563"/>
      <c r="AE58" s="563"/>
      <c r="AF58" s="563"/>
      <c r="AG58" s="564"/>
      <c r="AH58" s="564"/>
      <c r="AI58" s="564"/>
    </row>
    <row r="59" spans="2:35" s="11" customFormat="1">
      <c r="B59" s="142" t="s">
        <v>91</v>
      </c>
      <c r="C59" s="191">
        <v>2.2679999999999998</v>
      </c>
      <c r="D59" s="191">
        <v>2.2440000000000002</v>
      </c>
      <c r="E59" s="191">
        <v>2.2429999999999999</v>
      </c>
      <c r="F59" s="191">
        <v>2.2890000000000001</v>
      </c>
      <c r="G59" s="378">
        <v>2.2730589999999999</v>
      </c>
      <c r="H59" s="378">
        <v>2.2287400000000002</v>
      </c>
      <c r="I59" s="378">
        <v>2.2200329999999999</v>
      </c>
      <c r="J59" s="378">
        <v>2.2152509999999999</v>
      </c>
      <c r="K59" s="191">
        <v>2.1892230000000001</v>
      </c>
      <c r="L59" s="191">
        <v>1.9908710000000001</v>
      </c>
      <c r="M59" s="191">
        <v>1.8283069999999999</v>
      </c>
      <c r="N59" s="198">
        <v>2.1701350000000001</v>
      </c>
      <c r="O59" s="191">
        <v>2.2890000000000001</v>
      </c>
      <c r="P59" s="191">
        <v>2.2000000000000002</v>
      </c>
      <c r="Q59" s="198">
        <v>2.1701350000000001</v>
      </c>
      <c r="S59" s="2"/>
      <c r="T59" s="2"/>
      <c r="U59" s="507"/>
      <c r="V59" s="507"/>
      <c r="W59" s="507"/>
      <c r="X59" s="507"/>
      <c r="Y59" s="507"/>
      <c r="Z59" s="507"/>
      <c r="AA59" s="507"/>
      <c r="AB59" s="179"/>
      <c r="AC59" s="563"/>
      <c r="AD59" s="563"/>
      <c r="AE59" s="563"/>
      <c r="AF59" s="563"/>
      <c r="AG59" s="564"/>
      <c r="AH59" s="564"/>
      <c r="AI59" s="564"/>
    </row>
    <row r="60" spans="2:35" s="11" customFormat="1">
      <c r="B60" s="142" t="s">
        <v>78</v>
      </c>
      <c r="C60" s="68">
        <v>457.2</v>
      </c>
      <c r="D60" s="68">
        <v>473.9</v>
      </c>
      <c r="E60" s="68">
        <v>453.6</v>
      </c>
      <c r="F60" s="68">
        <v>476.96300000000002</v>
      </c>
      <c r="G60" s="375">
        <v>458.85106999999999</v>
      </c>
      <c r="H60" s="375">
        <v>450.83670999999998</v>
      </c>
      <c r="I60" s="375">
        <v>427.69146000000001</v>
      </c>
      <c r="J60" s="375">
        <v>431.64447999999999</v>
      </c>
      <c r="K60" s="68">
        <v>422.1524</v>
      </c>
      <c r="L60" s="375">
        <v>391.21697999999998</v>
      </c>
      <c r="M60" s="375">
        <v>378.08769833507301</v>
      </c>
      <c r="N60" s="106">
        <v>393.93</v>
      </c>
      <c r="O60" s="68" t="s">
        <v>20</v>
      </c>
      <c r="P60" s="68" t="s">
        <v>20</v>
      </c>
      <c r="Q60" s="106" t="s">
        <v>20</v>
      </c>
      <c r="S60" s="2"/>
      <c r="T60" s="2"/>
      <c r="U60" s="494"/>
      <c r="V60" s="494"/>
      <c r="W60" s="494"/>
      <c r="X60" s="494"/>
      <c r="Y60" s="494"/>
      <c r="Z60" s="494"/>
      <c r="AA60" s="494"/>
      <c r="AB60" s="179"/>
      <c r="AC60" s="563"/>
      <c r="AD60" s="563"/>
      <c r="AE60" s="563"/>
      <c r="AF60" s="563"/>
      <c r="AG60" s="564"/>
      <c r="AH60" s="564"/>
      <c r="AI60" s="564"/>
    </row>
    <row r="61" spans="2:35" s="11" customFormat="1">
      <c r="B61" s="145" t="s">
        <v>40</v>
      </c>
      <c r="C61" s="68">
        <v>3078</v>
      </c>
      <c r="D61" s="68">
        <v>3156</v>
      </c>
      <c r="E61" s="68">
        <v>3004</v>
      </c>
      <c r="F61" s="68">
        <v>3196.23</v>
      </c>
      <c r="G61" s="375">
        <v>3095.0420182176299</v>
      </c>
      <c r="H61" s="375">
        <v>3004.8769474313203</v>
      </c>
      <c r="I61" s="375">
        <v>2819.5659575803697</v>
      </c>
      <c r="J61" s="375">
        <v>2841.32338101196</v>
      </c>
      <c r="K61" s="68">
        <v>2762.34857525913</v>
      </c>
      <c r="L61" s="375">
        <v>2426.0897220111801</v>
      </c>
      <c r="M61" s="375">
        <v>2143.6935443306329</v>
      </c>
      <c r="N61" s="106">
        <v>2387.218367254206</v>
      </c>
      <c r="O61" s="68">
        <v>12434.23</v>
      </c>
      <c r="P61" s="496">
        <v>11760.80830424128</v>
      </c>
      <c r="Q61" s="106">
        <v>9719.3502088551486</v>
      </c>
      <c r="R61" s="267"/>
      <c r="S61" s="2"/>
      <c r="T61" s="2"/>
      <c r="U61" s="494"/>
      <c r="V61" s="494"/>
      <c r="W61" s="494"/>
      <c r="X61" s="494"/>
      <c r="Y61" s="494"/>
      <c r="Z61" s="494"/>
      <c r="AA61" s="494"/>
      <c r="AB61" s="179"/>
      <c r="AC61" s="563"/>
      <c r="AD61" s="563"/>
      <c r="AE61" s="563"/>
      <c r="AF61" s="563"/>
      <c r="AG61" s="564"/>
      <c r="AH61" s="564"/>
      <c r="AI61" s="564"/>
    </row>
    <row r="62" spans="2:35" s="11" customFormat="1">
      <c r="B62" s="149" t="s">
        <v>92</v>
      </c>
      <c r="C62" s="191">
        <v>2.2309999999999999</v>
      </c>
      <c r="D62" s="191">
        <v>2.2080000000000002</v>
      </c>
      <c r="E62" s="191">
        <v>2.2080000000000002</v>
      </c>
      <c r="F62" s="191">
        <v>2.2549999999999999</v>
      </c>
      <c r="G62" s="378">
        <v>2.2400449999999998</v>
      </c>
      <c r="H62" s="378">
        <v>2.1996639999999998</v>
      </c>
      <c r="I62" s="378">
        <v>2.1924999999999999</v>
      </c>
      <c r="J62" s="378">
        <v>2.189765</v>
      </c>
      <c r="K62" s="191">
        <v>2.164399</v>
      </c>
      <c r="L62" s="191">
        <v>1.968709</v>
      </c>
      <c r="M62" s="191">
        <v>1.8073889999999999</v>
      </c>
      <c r="N62" s="198">
        <v>1.650738</v>
      </c>
      <c r="O62" s="191">
        <v>2.2549999999999999</v>
      </c>
      <c r="P62" s="191">
        <v>2.2000000000000002</v>
      </c>
      <c r="Q62" s="198">
        <v>1.650738</v>
      </c>
      <c r="S62" s="2"/>
      <c r="T62" s="2"/>
      <c r="U62" s="507"/>
      <c r="V62" s="507"/>
      <c r="W62" s="507"/>
      <c r="X62" s="507"/>
      <c r="Y62" s="507"/>
      <c r="Z62" s="507"/>
      <c r="AA62" s="507"/>
      <c r="AB62" s="179"/>
      <c r="AC62" s="563"/>
      <c r="AD62" s="563"/>
      <c r="AE62" s="563"/>
      <c r="AF62" s="563"/>
      <c r="AG62" s="564"/>
      <c r="AH62" s="564"/>
      <c r="AI62" s="564"/>
    </row>
    <row r="63" spans="2:35" s="11" customFormat="1" ht="13.5" thickBot="1">
      <c r="B63" s="150" t="s">
        <v>79</v>
      </c>
      <c r="C63" s="100">
        <v>457.2</v>
      </c>
      <c r="D63" s="100">
        <v>473.2</v>
      </c>
      <c r="E63" s="100">
        <v>453.5</v>
      </c>
      <c r="F63" s="100">
        <v>477.48</v>
      </c>
      <c r="G63" s="100">
        <v>459.04673000000003</v>
      </c>
      <c r="H63" s="100">
        <v>451.21230000000003</v>
      </c>
      <c r="I63" s="100">
        <v>427.96913999999998</v>
      </c>
      <c r="J63" s="100">
        <v>432.24579</v>
      </c>
      <c r="K63" s="100">
        <v>422.94358</v>
      </c>
      <c r="L63" s="100">
        <v>391.32612999999998</v>
      </c>
      <c r="M63" s="100">
        <v>378.467145067145</v>
      </c>
      <c r="N63" s="123">
        <v>394.11</v>
      </c>
      <c r="O63" s="100" t="s">
        <v>20</v>
      </c>
      <c r="P63" s="100" t="s">
        <v>20</v>
      </c>
      <c r="Q63" s="123" t="s">
        <v>20</v>
      </c>
      <c r="S63" s="2"/>
      <c r="T63" s="2"/>
      <c r="U63" s="494"/>
      <c r="V63" s="494"/>
      <c r="W63" s="494"/>
      <c r="X63" s="494"/>
      <c r="Y63" s="494"/>
      <c r="Z63" s="494"/>
      <c r="AA63" s="494"/>
      <c r="AB63" s="179"/>
      <c r="AC63" s="563"/>
      <c r="AD63" s="563"/>
      <c r="AE63" s="563"/>
      <c r="AF63" s="563"/>
      <c r="AG63" s="564"/>
      <c r="AH63" s="564"/>
      <c r="AI63" s="564"/>
    </row>
    <row r="64" spans="2:35" s="182" customFormat="1" ht="13.5" thickTop="1">
      <c r="B64" s="625" t="s">
        <v>141</v>
      </c>
      <c r="C64" s="625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S64" s="2"/>
      <c r="T64" s="2"/>
      <c r="U64" s="494"/>
      <c r="V64" s="494"/>
      <c r="W64" s="494"/>
      <c r="X64" s="561"/>
      <c r="Y64" s="179"/>
      <c r="Z64" s="179"/>
      <c r="AA64" s="179"/>
      <c r="AB64" s="179"/>
      <c r="AC64" s="179"/>
      <c r="AD64" s="179"/>
      <c r="AE64" s="179"/>
      <c r="AF64" s="179"/>
      <c r="AG64" s="337"/>
      <c r="AH64" s="337"/>
      <c r="AI64" s="337"/>
    </row>
    <row r="65" spans="2:35" s="11" customFormat="1">
      <c r="B65" s="220" t="s">
        <v>170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S65" s="2"/>
      <c r="T65" s="2"/>
      <c r="U65" s="179"/>
      <c r="V65" s="179"/>
      <c r="W65" s="179"/>
      <c r="X65" s="561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</row>
    <row r="66" spans="2:35" s="11" customFormat="1">
      <c r="B66" s="593" t="s">
        <v>227</v>
      </c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S66" s="2"/>
      <c r="T66" s="2"/>
      <c r="U66" s="179"/>
      <c r="V66" s="179"/>
      <c r="W66" s="179"/>
      <c r="X66" s="561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</row>
    <row r="67" spans="2:35" s="11" customFormat="1">
      <c r="C67" s="50"/>
      <c r="D67" s="50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T67" s="182"/>
      <c r="U67" s="440"/>
      <c r="V67" s="440"/>
      <c r="W67" s="440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</row>
    <row r="68" spans="2:35" s="11" customFormat="1">
      <c r="C68" s="50"/>
      <c r="D68" s="50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T68" s="182"/>
      <c r="U68" s="440"/>
      <c r="V68" s="440"/>
      <c r="W68" s="440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</row>
    <row r="69" spans="2:35" s="11" customFormat="1"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T69" s="182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</row>
    <row r="70" spans="2:35" s="11" customFormat="1"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T70" s="182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</row>
    <row r="71" spans="2:35" s="11" customFormat="1"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T71" s="182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</row>
    <row r="72" spans="2:35" s="11" customFormat="1"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T72" s="182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</row>
    <row r="73" spans="2:35" s="11" customFormat="1"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T73" s="182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</row>
    <row r="74" spans="2:35" s="11" customFormat="1"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T74" s="182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</row>
    <row r="75" spans="2:35" s="11" customFormat="1"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T75" s="182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</row>
    <row r="76" spans="2:35" s="11" customFormat="1"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T76" s="182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</row>
    <row r="77" spans="2:35" s="11" customFormat="1"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T77" s="182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</row>
    <row r="78" spans="2:35" s="11" customFormat="1"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T78" s="182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</row>
    <row r="79" spans="2:35" s="11" customFormat="1"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T79" s="182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</row>
    <row r="80" spans="2:35" s="11" customFormat="1"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T80" s="182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</row>
    <row r="81" spans="4:35" s="11" customFormat="1"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T81" s="182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</row>
    <row r="82" spans="4:35" s="11" customFormat="1"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T82" s="182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</row>
    <row r="83" spans="4:35" s="11" customFormat="1"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T83" s="182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</row>
  </sheetData>
  <mergeCells count="1">
    <mergeCell ref="B64:Q64"/>
  </mergeCells>
  <hyperlinks>
    <hyperlink ref="B2" location="Index!A1" display="index page"/>
  </hyperlink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R44"/>
  <sheetViews>
    <sheetView showGridLines="0" view="pageBreakPreview" zoomScale="80" zoomScaleNormal="90" zoomScaleSheetLayoutView="80" workbookViewId="0">
      <pane xSplit="2" ySplit="4" topLeftCell="D5" activePane="bottomRight" state="frozen"/>
      <selection pane="topRight"/>
      <selection pane="bottomLeft"/>
      <selection pane="bottomRight"/>
    </sheetView>
  </sheetViews>
  <sheetFormatPr defaultRowHeight="15"/>
  <cols>
    <col min="1" max="1" width="2" customWidth="1"/>
    <col min="2" max="2" width="55.7109375" customWidth="1"/>
    <col min="3" max="10" width="10.5703125" customWidth="1"/>
    <col min="11" max="14" width="10.5703125" style="301" customWidth="1"/>
    <col min="15" max="16" width="10.5703125" customWidth="1"/>
    <col min="17" max="17" width="10.5703125" style="301" customWidth="1"/>
  </cols>
  <sheetData>
    <row r="1" spans="2:18" s="16" customFormat="1" ht="18">
      <c r="B1" s="32" t="s">
        <v>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18" s="16" customFormat="1">
      <c r="B2" s="33" t="s">
        <v>19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6"/>
      <c r="P2" s="26"/>
      <c r="Q2" s="26"/>
    </row>
    <row r="3" spans="2:18" s="14" customFormat="1" ht="15.75" thickBot="1">
      <c r="B3" s="42" t="s">
        <v>237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8" s="2" customFormat="1" ht="14.25" thickTop="1" thickBot="1">
      <c r="B4" s="143" t="s">
        <v>2</v>
      </c>
      <c r="C4" s="41" t="s">
        <v>61</v>
      </c>
      <c r="D4" s="41" t="s">
        <v>82</v>
      </c>
      <c r="E4" s="41" t="s">
        <v>101</v>
      </c>
      <c r="F4" s="372" t="s">
        <v>180</v>
      </c>
      <c r="G4" s="41" t="s">
        <v>106</v>
      </c>
      <c r="H4" s="41" t="s">
        <v>121</v>
      </c>
      <c r="I4" s="41" t="s">
        <v>124</v>
      </c>
      <c r="J4" s="41" t="s">
        <v>137</v>
      </c>
      <c r="K4" s="41" t="s">
        <v>144</v>
      </c>
      <c r="L4" s="41" t="s">
        <v>145</v>
      </c>
      <c r="M4" s="41" t="s">
        <v>146</v>
      </c>
      <c r="N4" s="118" t="s">
        <v>147</v>
      </c>
      <c r="O4" s="41" t="s">
        <v>102</v>
      </c>
      <c r="P4" s="425" t="s">
        <v>138</v>
      </c>
      <c r="Q4" s="118" t="s">
        <v>148</v>
      </c>
    </row>
    <row r="5" spans="2:18" s="15" customFormat="1" ht="12.75">
      <c r="B5" s="145" t="s">
        <v>39</v>
      </c>
      <c r="C5" s="68">
        <v>429</v>
      </c>
      <c r="D5" s="68">
        <v>436.86799999999999</v>
      </c>
      <c r="E5" s="68">
        <v>428.57400000000001</v>
      </c>
      <c r="F5" s="375">
        <v>395.87299999999999</v>
      </c>
      <c r="G5" s="68">
        <v>322.51492918028202</v>
      </c>
      <c r="H5" s="68">
        <v>327.53213924748303</v>
      </c>
      <c r="I5" s="68">
        <v>324.81278415878</v>
      </c>
      <c r="J5" s="375">
        <v>298.57095791</v>
      </c>
      <c r="K5" s="68">
        <v>278.77506783999996</v>
      </c>
      <c r="L5" s="68">
        <v>250.61802140000003</v>
      </c>
      <c r="M5" s="68">
        <v>264.20582252999998</v>
      </c>
      <c r="N5" s="321">
        <v>246.32755825999999</v>
      </c>
      <c r="O5" s="296">
        <v>1690.3150000000001</v>
      </c>
      <c r="P5" s="494">
        <v>1273</v>
      </c>
      <c r="Q5" s="106">
        <v>1039.92647003</v>
      </c>
      <c r="R5" s="268"/>
    </row>
    <row r="6" spans="2:18" s="15" customFormat="1" ht="12.75">
      <c r="B6" s="148" t="s">
        <v>45</v>
      </c>
      <c r="C6" s="68">
        <v>428</v>
      </c>
      <c r="D6" s="68">
        <v>434.41</v>
      </c>
      <c r="E6" s="68">
        <v>421.952</v>
      </c>
      <c r="F6" s="375">
        <v>393.31200000000001</v>
      </c>
      <c r="G6" s="68">
        <v>319.55887148629</v>
      </c>
      <c r="H6" s="68">
        <v>325.74457401383899</v>
      </c>
      <c r="I6" s="68">
        <v>321.25345891000001</v>
      </c>
      <c r="J6" s="375">
        <v>292.32821196000003</v>
      </c>
      <c r="K6" s="68">
        <v>275.97629846000007</v>
      </c>
      <c r="L6" s="68">
        <v>248.13393135000001</v>
      </c>
      <c r="M6" s="68">
        <v>262.87992766000002</v>
      </c>
      <c r="N6" s="106">
        <v>243.59337529000001</v>
      </c>
      <c r="O6" s="68">
        <v>1677.674</v>
      </c>
      <c r="P6" s="494">
        <v>1259</v>
      </c>
      <c r="Q6" s="106">
        <v>1030.58353276</v>
      </c>
      <c r="R6" s="268"/>
    </row>
    <row r="7" spans="2:18" s="15" customFormat="1" ht="12.75">
      <c r="B7" s="145" t="s">
        <v>4</v>
      </c>
      <c r="C7" s="68">
        <v>247</v>
      </c>
      <c r="D7" s="68">
        <v>237.98400000000001</v>
      </c>
      <c r="E7" s="68">
        <v>224.97200000000001</v>
      </c>
      <c r="F7" s="375">
        <v>197.50299999999999</v>
      </c>
      <c r="G7" s="68">
        <v>168.71740112485799</v>
      </c>
      <c r="H7" s="68">
        <v>175.04416509196801</v>
      </c>
      <c r="I7" s="68">
        <v>177.912089313477</v>
      </c>
      <c r="J7" s="375">
        <v>162.00718012000002</v>
      </c>
      <c r="K7" s="68">
        <v>158.27502183999997</v>
      </c>
      <c r="L7" s="68">
        <v>128.07728306000001</v>
      </c>
      <c r="M7" s="68">
        <v>135.46558636</v>
      </c>
      <c r="N7" s="106">
        <v>125.28403466</v>
      </c>
      <c r="O7" s="68">
        <v>907.45900000000006</v>
      </c>
      <c r="P7" s="494">
        <v>684</v>
      </c>
      <c r="Q7" s="106">
        <v>547.10192591999999</v>
      </c>
      <c r="R7" s="268"/>
    </row>
    <row r="8" spans="2:18" s="15" customFormat="1" ht="12.75">
      <c r="B8" s="145" t="s">
        <v>64</v>
      </c>
      <c r="C8" s="69">
        <v>0.5757481600189287</v>
      </c>
      <c r="D8" s="69">
        <v>0.54474881596246749</v>
      </c>
      <c r="E8" s="69">
        <v>0.52493255873360423</v>
      </c>
      <c r="F8" s="376">
        <v>0.498</v>
      </c>
      <c r="G8" s="69">
        <v>0.52346722668033474</v>
      </c>
      <c r="H8" s="69">
        <v>0.53439212127828484</v>
      </c>
      <c r="I8" s="69">
        <v>0.54809114235503753</v>
      </c>
      <c r="J8" s="376">
        <v>0.54260863566253081</v>
      </c>
      <c r="K8" s="69">
        <v>0.56775171132176083</v>
      </c>
      <c r="L8" s="69">
        <v>0.51104578331811856</v>
      </c>
      <c r="M8" s="69">
        <v>0.51272748292524173</v>
      </c>
      <c r="N8" s="107">
        <v>0.50860746375670263</v>
      </c>
      <c r="O8" s="69">
        <v>0.53500000000000003</v>
      </c>
      <c r="P8" s="495">
        <v>0.53700000000000003</v>
      </c>
      <c r="Q8" s="107">
        <v>0.52609674018992614</v>
      </c>
    </row>
    <row r="9" spans="2:18" s="15" customFormat="1" ht="12.75">
      <c r="B9" s="145" t="s">
        <v>48</v>
      </c>
      <c r="C9" s="68">
        <v>60</v>
      </c>
      <c r="D9" s="68">
        <v>162.09100000000001</v>
      </c>
      <c r="E9" s="68">
        <v>84.01</v>
      </c>
      <c r="F9" s="375">
        <v>108.899</v>
      </c>
      <c r="G9" s="68">
        <v>45.062606366160622</v>
      </c>
      <c r="H9" s="68">
        <v>46.189816467181998</v>
      </c>
      <c r="I9" s="68">
        <v>32.608194059494998</v>
      </c>
      <c r="J9" s="375">
        <v>68.606181231447223</v>
      </c>
      <c r="K9" s="68">
        <v>26.924793642399734</v>
      </c>
      <c r="L9" s="68">
        <v>43.148816144944384</v>
      </c>
      <c r="M9" s="68">
        <v>75.951965885261927</v>
      </c>
      <c r="N9" s="106">
        <v>55.930440108794194</v>
      </c>
      <c r="O9" s="68">
        <v>415</v>
      </c>
      <c r="P9" s="494">
        <v>192</v>
      </c>
      <c r="Q9" s="106">
        <v>201.95601578140023</v>
      </c>
      <c r="R9" s="268"/>
    </row>
    <row r="10" spans="2:18" s="15" customFormat="1" ht="12.75">
      <c r="B10" s="145" t="s">
        <v>85</v>
      </c>
      <c r="C10" s="68">
        <v>60</v>
      </c>
      <c r="D10" s="68">
        <v>162.09100000000001</v>
      </c>
      <c r="E10" s="68">
        <v>84.01</v>
      </c>
      <c r="F10" s="375">
        <v>108.899</v>
      </c>
      <c r="G10" s="68">
        <v>45.062606366160622</v>
      </c>
      <c r="H10" s="68">
        <v>46.189816467181998</v>
      </c>
      <c r="I10" s="68">
        <v>32.608194059494998</v>
      </c>
      <c r="J10" s="375">
        <v>68.606181231447223</v>
      </c>
      <c r="K10" s="68">
        <v>26.924793642399734</v>
      </c>
      <c r="L10" s="68">
        <v>43.148816144944384</v>
      </c>
      <c r="M10" s="68">
        <v>39.364815292550084</v>
      </c>
      <c r="N10" s="106">
        <v>55.930440108794194</v>
      </c>
      <c r="O10" s="68">
        <v>415</v>
      </c>
      <c r="P10" s="494">
        <v>192</v>
      </c>
      <c r="Q10" s="106">
        <v>165.36886518868837</v>
      </c>
      <c r="R10" s="268"/>
    </row>
    <row r="11" spans="2:18" s="15" customFormat="1" ht="12.75">
      <c r="B11" s="145" t="s">
        <v>49</v>
      </c>
      <c r="C11" s="71">
        <v>2.6</v>
      </c>
      <c r="D11" s="71">
        <v>2.363</v>
      </c>
      <c r="E11" s="191">
        <v>9.0990000000000002</v>
      </c>
      <c r="F11" s="378">
        <v>7.7619999999999996</v>
      </c>
      <c r="G11" s="191">
        <v>7.9651283844030401</v>
      </c>
      <c r="H11" s="191">
        <v>11.4635985086645</v>
      </c>
      <c r="I11" s="191">
        <v>13.147046747498701</v>
      </c>
      <c r="J11" s="378">
        <v>13.33610595</v>
      </c>
      <c r="K11" s="191">
        <v>16.191254899999997</v>
      </c>
      <c r="L11" s="191">
        <v>15.69023324</v>
      </c>
      <c r="M11" s="191">
        <v>19.329661050000002</v>
      </c>
      <c r="N11" s="198">
        <v>21.884834290000004</v>
      </c>
      <c r="O11" s="191">
        <v>21.824000000000002</v>
      </c>
      <c r="P11" s="494">
        <v>45.9</v>
      </c>
      <c r="Q11" s="106">
        <v>73.095983480000001</v>
      </c>
      <c r="R11" s="268"/>
    </row>
    <row r="12" spans="2:18" s="15" customFormat="1" ht="12.75">
      <c r="B12" s="145" t="s">
        <v>90</v>
      </c>
      <c r="C12" s="191">
        <v>17.433577</v>
      </c>
      <c r="D12" s="191">
        <v>17.146764999999998</v>
      </c>
      <c r="E12" s="191">
        <v>17.584043000000001</v>
      </c>
      <c r="F12" s="378">
        <v>17.656669999999998</v>
      </c>
      <c r="G12" s="191">
        <v>17.071605000000002</v>
      </c>
      <c r="H12" s="191">
        <v>17.062660999999999</v>
      </c>
      <c r="I12" s="191">
        <v>17.041429999999998</v>
      </c>
      <c r="J12" s="378">
        <v>16.973172999999999</v>
      </c>
      <c r="K12" s="191">
        <v>16.652937000000001</v>
      </c>
      <c r="L12" s="191">
        <v>16.320250999999999</v>
      </c>
      <c r="M12" s="191">
        <v>15.940804999999999</v>
      </c>
      <c r="N12" s="198">
        <v>16.253174999999999</v>
      </c>
      <c r="O12" s="191">
        <v>17.7</v>
      </c>
      <c r="P12" s="507">
        <v>17</v>
      </c>
      <c r="Q12" s="198">
        <v>16.253174999999999</v>
      </c>
    </row>
    <row r="13" spans="2:18" s="15" customFormat="1" ht="12.75">
      <c r="B13" s="145" t="s">
        <v>50</v>
      </c>
      <c r="C13" s="71">
        <v>8.1217559082335171</v>
      </c>
      <c r="D13" s="71">
        <v>8.3217609454580881</v>
      </c>
      <c r="E13" s="191">
        <v>7.8995785084555585</v>
      </c>
      <c r="F13" s="378">
        <v>7.4454524185618531</v>
      </c>
      <c r="G13" s="191">
        <v>6.1057170779674674</v>
      </c>
      <c r="H13" s="191">
        <v>6.3109532662819552</v>
      </c>
      <c r="I13" s="191">
        <v>6.104546500381522</v>
      </c>
      <c r="J13" s="378">
        <v>5.7294336838007327</v>
      </c>
      <c r="K13" s="191">
        <v>5.4393144985647561</v>
      </c>
      <c r="L13" s="191">
        <v>4.9882250963014769</v>
      </c>
      <c r="M13" s="191">
        <v>5.4013378036974373</v>
      </c>
      <c r="N13" s="198">
        <v>5.0182953958058834</v>
      </c>
      <c r="O13" s="191" t="s">
        <v>20</v>
      </c>
      <c r="P13" s="507" t="s">
        <v>20</v>
      </c>
      <c r="Q13" s="198" t="s">
        <v>20</v>
      </c>
    </row>
    <row r="14" spans="2:18" s="15" customFormat="1" ht="12.75">
      <c r="B14" s="145" t="s">
        <v>229</v>
      </c>
      <c r="C14" s="68">
        <v>215.22483322087908</v>
      </c>
      <c r="D14" s="68">
        <v>217.99369577478765</v>
      </c>
      <c r="E14" s="68">
        <v>212.68958564835108</v>
      </c>
      <c r="F14" s="375">
        <v>203.82278985710013</v>
      </c>
      <c r="G14" s="68">
        <v>343.511357929224</v>
      </c>
      <c r="H14" s="68">
        <v>386.65473223508337</v>
      </c>
      <c r="I14" s="68">
        <v>389.56922881807719</v>
      </c>
      <c r="J14" s="494">
        <v>375.12276476592916</v>
      </c>
      <c r="K14" s="68">
        <v>351.13667681539397</v>
      </c>
      <c r="L14" s="68">
        <v>338.63939723066306</v>
      </c>
      <c r="M14" s="68">
        <v>334.94645462490615</v>
      </c>
      <c r="N14" s="106">
        <v>323.04603274759927</v>
      </c>
      <c r="O14" s="68" t="s">
        <v>20</v>
      </c>
      <c r="P14" s="494" t="s">
        <v>20</v>
      </c>
      <c r="Q14" s="106" t="s">
        <v>20</v>
      </c>
    </row>
    <row r="15" spans="2:18" s="15" customFormat="1" ht="12.75">
      <c r="B15" s="145" t="s">
        <v>75</v>
      </c>
      <c r="C15" s="69">
        <v>6.769423499762596E-2</v>
      </c>
      <c r="D15" s="69">
        <v>7.5746908460303825E-2</v>
      </c>
      <c r="E15" s="69">
        <v>7.5376017741942539E-2</v>
      </c>
      <c r="F15" s="376">
        <v>6.3893769686214921E-2</v>
      </c>
      <c r="G15" s="69">
        <v>0.11570220519159101</v>
      </c>
      <c r="H15" s="69">
        <v>8.7249100361495996E-2</v>
      </c>
      <c r="I15" s="80">
        <v>9.6000000000000002E-2</v>
      </c>
      <c r="J15" s="376">
        <v>0</v>
      </c>
      <c r="K15" s="69">
        <v>8.9681857342404456E-2</v>
      </c>
      <c r="L15" s="69">
        <v>9.7958438231692979E-2</v>
      </c>
      <c r="M15" s="69">
        <v>9.4452456856960909E-2</v>
      </c>
      <c r="N15" s="107">
        <v>9.9057525661629911E-2</v>
      </c>
      <c r="O15" s="69" t="s">
        <v>20</v>
      </c>
      <c r="P15" s="495" t="s">
        <v>20</v>
      </c>
      <c r="Q15" s="107" t="s">
        <v>20</v>
      </c>
    </row>
    <row r="16" spans="2:18" s="184" customFormat="1" ht="12.75">
      <c r="B16" s="204" t="s">
        <v>174</v>
      </c>
      <c r="C16" s="69" t="s">
        <v>20</v>
      </c>
      <c r="D16" s="69" t="s">
        <v>20</v>
      </c>
      <c r="E16" s="69" t="s">
        <v>20</v>
      </c>
      <c r="F16" s="376" t="s">
        <v>20</v>
      </c>
      <c r="G16" s="190">
        <v>207.75664026218217</v>
      </c>
      <c r="H16" s="190">
        <v>272.97733172558463</v>
      </c>
      <c r="I16" s="190">
        <v>255.4981496501766</v>
      </c>
      <c r="J16" s="377">
        <v>288.1457176673477</v>
      </c>
      <c r="K16" s="190">
        <v>295.04810533599152</v>
      </c>
      <c r="L16" s="190">
        <v>303.74978067795877</v>
      </c>
      <c r="M16" s="190">
        <v>345.35810561335774</v>
      </c>
      <c r="N16" s="197">
        <v>447.3268648247136</v>
      </c>
      <c r="O16" s="69" t="s">
        <v>20</v>
      </c>
      <c r="P16" s="495" t="s">
        <v>20</v>
      </c>
      <c r="Q16" s="107" t="s">
        <v>20</v>
      </c>
    </row>
    <row r="17" spans="2:18" s="15" customFormat="1" ht="12.75">
      <c r="B17" s="205" t="s">
        <v>84</v>
      </c>
      <c r="C17" s="190">
        <v>187</v>
      </c>
      <c r="D17" s="190">
        <v>75.893000000000001</v>
      </c>
      <c r="E17" s="190">
        <v>140.96199999999999</v>
      </c>
      <c r="F17" s="377">
        <v>116.00199999999998</v>
      </c>
      <c r="G17" s="190">
        <v>123.65479475869736</v>
      </c>
      <c r="H17" s="190">
        <v>128.85434862478601</v>
      </c>
      <c r="I17" s="190">
        <v>145.30389525398201</v>
      </c>
      <c r="J17" s="377">
        <v>93.400998888552792</v>
      </c>
      <c r="K17" s="190">
        <v>131.35022819760025</v>
      </c>
      <c r="L17" s="190">
        <v>84.928466915055623</v>
      </c>
      <c r="M17" s="190">
        <v>96.100771067449926</v>
      </c>
      <c r="N17" s="197">
        <v>69.353594551205816</v>
      </c>
      <c r="O17" s="68">
        <v>519.85699999999997</v>
      </c>
      <c r="P17" s="377">
        <v>491</v>
      </c>
      <c r="Q17" s="197">
        <v>381.73306073131164</v>
      </c>
      <c r="R17" s="268"/>
    </row>
    <row r="18" spans="2:18" s="184" customFormat="1" ht="13.5" thickBot="1">
      <c r="B18" s="207" t="s">
        <v>86</v>
      </c>
      <c r="C18" s="173">
        <v>0.4358974358974359</v>
      </c>
      <c r="D18" s="173">
        <v>0.17372066619665438</v>
      </c>
      <c r="E18" s="173">
        <v>0.32890935987717401</v>
      </c>
      <c r="F18" s="173">
        <v>0.29302831968838489</v>
      </c>
      <c r="G18" s="173">
        <v>0.38340797144796918</v>
      </c>
      <c r="H18" s="173">
        <v>0.39340978543612104</v>
      </c>
      <c r="I18" s="173">
        <v>0.44734660192116177</v>
      </c>
      <c r="J18" s="173">
        <v>0.31282680520021378</v>
      </c>
      <c r="K18" s="173">
        <v>0.4711692089802928</v>
      </c>
      <c r="L18" s="173">
        <v>0.33887613684215134</v>
      </c>
      <c r="M18" s="173">
        <v>0.36373449361259969</v>
      </c>
      <c r="N18" s="211">
        <v>0.28155028629806311</v>
      </c>
      <c r="O18" s="173">
        <v>0.30755036783084805</v>
      </c>
      <c r="P18" s="173">
        <v>0.38600000000000001</v>
      </c>
      <c r="Q18" s="211">
        <v>0.36707697297127106</v>
      </c>
    </row>
    <row r="19" spans="2:18" s="16" customFormat="1" ht="15.75" thickTop="1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8" s="14" customFormat="1" ht="15.75" thickBot="1">
      <c r="B20" s="42" t="s">
        <v>240</v>
      </c>
      <c r="C20" s="130"/>
      <c r="D20" s="130"/>
      <c r="E20" s="130"/>
      <c r="F20" s="130"/>
      <c r="G20" s="130"/>
      <c r="H20" s="238"/>
      <c r="I20" s="130"/>
      <c r="J20" s="130"/>
      <c r="K20" s="130"/>
      <c r="L20" s="130"/>
      <c r="M20" s="130"/>
      <c r="N20" s="130"/>
      <c r="O20" s="238"/>
      <c r="P20" s="130"/>
      <c r="Q20" s="130"/>
    </row>
    <row r="21" spans="2:18" s="2" customFormat="1" ht="14.25" thickTop="1" thickBot="1">
      <c r="B21" s="143" t="s">
        <v>2</v>
      </c>
      <c r="C21" s="41" t="s">
        <v>61</v>
      </c>
      <c r="D21" s="41" t="s">
        <v>82</v>
      </c>
      <c r="E21" s="41" t="s">
        <v>101</v>
      </c>
      <c r="F21" s="372" t="s">
        <v>103</v>
      </c>
      <c r="G21" s="41" t="s">
        <v>106</v>
      </c>
      <c r="H21" s="41" t="s">
        <v>121</v>
      </c>
      <c r="I21" s="41" t="s">
        <v>124</v>
      </c>
      <c r="J21" s="372" t="s">
        <v>137</v>
      </c>
      <c r="K21" s="41" t="s">
        <v>144</v>
      </c>
      <c r="L21" s="41" t="s">
        <v>145</v>
      </c>
      <c r="M21" s="41" t="s">
        <v>146</v>
      </c>
      <c r="N21" s="41" t="s">
        <v>147</v>
      </c>
      <c r="O21" s="41" t="s">
        <v>102</v>
      </c>
      <c r="P21" s="425" t="s">
        <v>138</v>
      </c>
      <c r="Q21" s="118" t="s">
        <v>148</v>
      </c>
    </row>
    <row r="22" spans="2:18" s="15" customFormat="1" ht="12.75">
      <c r="B22" s="145" t="s">
        <v>39</v>
      </c>
      <c r="C22" s="71">
        <v>33.5</v>
      </c>
      <c r="D22" s="222">
        <v>34.49</v>
      </c>
      <c r="E22" s="222">
        <v>34.411999999999999</v>
      </c>
      <c r="F22" s="378">
        <v>33.677</v>
      </c>
      <c r="G22" s="191">
        <v>30.036044008160001</v>
      </c>
      <c r="H22" s="191">
        <v>32.18386756308</v>
      </c>
      <c r="I22" s="222"/>
      <c r="J22" s="378">
        <v>31.887574395319998</v>
      </c>
      <c r="K22" s="191">
        <v>30.043016476379997</v>
      </c>
      <c r="L22" s="191">
        <v>27.441470238620003</v>
      </c>
      <c r="M22" s="191">
        <v>29.007841980889999</v>
      </c>
      <c r="N22" s="326">
        <v>27.234574535959993</v>
      </c>
      <c r="O22" s="222">
        <v>136.19999999999999</v>
      </c>
      <c r="P22" s="507">
        <v>127.6</v>
      </c>
      <c r="Q22" s="198">
        <v>113.72690323184999</v>
      </c>
      <c r="R22" s="268"/>
    </row>
    <row r="23" spans="2:18" s="15" customFormat="1" ht="12.75">
      <c r="B23" s="148" t="s">
        <v>45</v>
      </c>
      <c r="C23" s="71">
        <v>33.4</v>
      </c>
      <c r="D23" s="191">
        <v>34.295999999999999</v>
      </c>
      <c r="E23" s="191">
        <v>33.884</v>
      </c>
      <c r="F23" s="378">
        <v>33.457000000000001</v>
      </c>
      <c r="G23" s="191">
        <v>29.769129145689998</v>
      </c>
      <c r="H23" s="191">
        <v>32.008161725889998</v>
      </c>
      <c r="I23" s="191">
        <v>33.079686700659998</v>
      </c>
      <c r="J23" s="378">
        <v>31.221356612300003</v>
      </c>
      <c r="K23" s="191">
        <v>29.741821998359999</v>
      </c>
      <c r="L23" s="191">
        <v>27.169870231769998</v>
      </c>
      <c r="M23" s="191">
        <v>28.862275540460001</v>
      </c>
      <c r="N23" s="198">
        <v>26.932275221769995</v>
      </c>
      <c r="O23" s="191">
        <v>135.03700000000001</v>
      </c>
      <c r="P23" s="507">
        <v>126.1</v>
      </c>
      <c r="Q23" s="198">
        <v>112.70624299236</v>
      </c>
      <c r="R23" s="268"/>
    </row>
    <row r="24" spans="2:18" s="52" customFormat="1" ht="12.75">
      <c r="B24" s="145" t="s">
        <v>4</v>
      </c>
      <c r="C24" s="71">
        <v>19.2</v>
      </c>
      <c r="D24" s="191">
        <v>18.786000000000001</v>
      </c>
      <c r="E24" s="191">
        <v>18.079999999999998</v>
      </c>
      <c r="F24" s="378">
        <v>16.77</v>
      </c>
      <c r="G24" s="191">
        <v>15.7228846574</v>
      </c>
      <c r="H24" s="191">
        <v>17.198805257973703</v>
      </c>
      <c r="I24" s="191">
        <v>18.330468921627801</v>
      </c>
      <c r="J24" s="378">
        <v>17.301740425790001</v>
      </c>
      <c r="K24" s="191">
        <v>17.060018360220003</v>
      </c>
      <c r="L24" s="191">
        <v>14.018984927649999</v>
      </c>
      <c r="M24" s="191">
        <v>14.868252777550003</v>
      </c>
      <c r="N24" s="198">
        <v>13.85076103041</v>
      </c>
      <c r="O24" s="191">
        <v>72.635999999999996</v>
      </c>
      <c r="P24" s="507">
        <v>68.599999999999994</v>
      </c>
      <c r="Q24" s="198">
        <v>59.798017095830005</v>
      </c>
      <c r="R24" s="268"/>
    </row>
    <row r="25" spans="2:18" s="15" customFormat="1" ht="12.75">
      <c r="B25" s="145" t="s">
        <v>64</v>
      </c>
      <c r="C25" s="69">
        <v>0.57399999999999995</v>
      </c>
      <c r="D25" s="69">
        <v>0.54300000000000004</v>
      </c>
      <c r="E25" s="69">
        <v>0.52539194477478002</v>
      </c>
      <c r="F25" s="376">
        <v>0.49796597084063304</v>
      </c>
      <c r="G25" s="69">
        <v>0.52346722668033474</v>
      </c>
      <c r="H25" s="69">
        <v>0.53439212127828484</v>
      </c>
      <c r="I25" s="69">
        <v>0.54809114235503753</v>
      </c>
      <c r="J25" s="376">
        <v>0.54258565456547558</v>
      </c>
      <c r="K25" s="69">
        <v>0.56785304410536452</v>
      </c>
      <c r="L25" s="69">
        <v>0.51086857977165723</v>
      </c>
      <c r="M25" s="69">
        <v>0.51255976874615561</v>
      </c>
      <c r="N25" s="107">
        <v>0.50857269725736787</v>
      </c>
      <c r="O25" s="69">
        <v>0.53500000000000003</v>
      </c>
      <c r="P25" s="495">
        <v>0.53700000000000003</v>
      </c>
      <c r="Q25" s="107">
        <v>0.52580361723138136</v>
      </c>
    </row>
    <row r="26" spans="2:18" s="184" customFormat="1" ht="12.75">
      <c r="B26" s="204" t="s">
        <v>48</v>
      </c>
      <c r="C26" s="69" t="s">
        <v>20</v>
      </c>
      <c r="D26" s="69" t="s">
        <v>20</v>
      </c>
      <c r="E26" s="69" t="s">
        <v>20</v>
      </c>
      <c r="F26" s="376" t="s">
        <v>20</v>
      </c>
      <c r="G26" s="191">
        <v>4.2425997688284829</v>
      </c>
      <c r="H26" s="260">
        <v>4.5405169298822603</v>
      </c>
      <c r="I26" s="191">
        <v>3.3761036358299998</v>
      </c>
      <c r="J26" s="378">
        <v>7.3325254215899998</v>
      </c>
      <c r="K26" s="191">
        <v>2.8984055768519288</v>
      </c>
      <c r="L26" s="191">
        <v>4.7302799388242907</v>
      </c>
      <c r="M26" s="191">
        <v>8.3322639314853344</v>
      </c>
      <c r="N26" s="198">
        <v>6.1881887872626287</v>
      </c>
      <c r="O26" s="68" t="s">
        <v>20</v>
      </c>
      <c r="P26" s="507">
        <v>19.5</v>
      </c>
      <c r="Q26" s="198">
        <v>22.149138234424182</v>
      </c>
    </row>
    <row r="27" spans="2:18" s="184" customFormat="1" ht="12.75">
      <c r="B27" s="204" t="s">
        <v>85</v>
      </c>
      <c r="C27" s="69" t="s">
        <v>20</v>
      </c>
      <c r="D27" s="69" t="s">
        <v>20</v>
      </c>
      <c r="E27" s="69" t="s">
        <v>20</v>
      </c>
      <c r="F27" s="376" t="s">
        <v>20</v>
      </c>
      <c r="G27" s="191">
        <v>4.2425997688284829</v>
      </c>
      <c r="H27" s="260">
        <v>4.5405169298822603</v>
      </c>
      <c r="I27" s="191">
        <v>3.3761036358299998</v>
      </c>
      <c r="J27" s="378">
        <v>7.3325254215899998</v>
      </c>
      <c r="K27" s="191">
        <v>2.8984055768519288</v>
      </c>
      <c r="L27" s="191">
        <v>4.7302799388242907</v>
      </c>
      <c r="M27" s="191">
        <v>4.3322639314853344</v>
      </c>
      <c r="N27" s="198">
        <v>6.1881887872626287</v>
      </c>
      <c r="O27" s="68" t="s">
        <v>20</v>
      </c>
      <c r="P27" s="507">
        <v>19.5</v>
      </c>
      <c r="Q27" s="198">
        <v>18.149138234424182</v>
      </c>
    </row>
    <row r="28" spans="2:18" s="15" customFormat="1" ht="12.75">
      <c r="B28" s="145" t="s">
        <v>49</v>
      </c>
      <c r="C28" s="71">
        <v>0.2</v>
      </c>
      <c r="D28" s="191">
        <v>0.187</v>
      </c>
      <c r="E28" s="191">
        <v>0.52600000000000002</v>
      </c>
      <c r="F28" s="378">
        <v>0.71699999999999997</v>
      </c>
      <c r="G28" s="191">
        <v>0.74217693036999999</v>
      </c>
      <c r="H28" s="191">
        <v>1.12624332351</v>
      </c>
      <c r="I28" s="191">
        <v>1.35443163099</v>
      </c>
      <c r="J28" s="378">
        <v>1.42496550094</v>
      </c>
      <c r="K28" s="191">
        <v>1.7461988250100002</v>
      </c>
      <c r="L28" s="191">
        <v>1.7183701843699999</v>
      </c>
      <c r="M28" s="191">
        <v>2.1216960334299997</v>
      </c>
      <c r="N28" s="198">
        <v>2.41993932374</v>
      </c>
      <c r="O28" s="191">
        <v>1.63</v>
      </c>
      <c r="P28" s="507">
        <v>4.5999999999999996</v>
      </c>
      <c r="Q28" s="198">
        <v>8.0062043665499996</v>
      </c>
    </row>
    <row r="29" spans="2:18" s="15" customFormat="1" ht="12.75">
      <c r="B29" s="145" t="s">
        <v>90</v>
      </c>
      <c r="C29" s="191">
        <v>17.433577</v>
      </c>
      <c r="D29" s="191">
        <v>17.146764999999998</v>
      </c>
      <c r="E29" s="191">
        <v>17.584043000000001</v>
      </c>
      <c r="F29" s="378">
        <v>17.656669999999998</v>
      </c>
      <c r="G29" s="191">
        <v>17.071605000000002</v>
      </c>
      <c r="H29" s="191">
        <v>17.062660999999999</v>
      </c>
      <c r="I29" s="191">
        <v>17.041429999999998</v>
      </c>
      <c r="J29" s="378">
        <v>16.973172999999999</v>
      </c>
      <c r="K29" s="191">
        <v>16.652937000000001</v>
      </c>
      <c r="L29" s="191">
        <v>16.320250999999999</v>
      </c>
      <c r="M29" s="191">
        <v>15.940804999999999</v>
      </c>
      <c r="N29" s="198">
        <v>16.253174999999999</v>
      </c>
      <c r="O29" s="191">
        <v>17.7</v>
      </c>
      <c r="P29" s="507">
        <v>17</v>
      </c>
      <c r="Q29" s="198">
        <v>16.253174999999999</v>
      </c>
    </row>
    <row r="30" spans="2:18" s="15" customFormat="1" ht="12.75">
      <c r="B30" s="145" t="s">
        <v>182</v>
      </c>
      <c r="C30" s="68">
        <v>630.68944028134354</v>
      </c>
      <c r="D30" s="68">
        <v>656.99126587064995</v>
      </c>
      <c r="E30" s="68">
        <v>647.62225847668162</v>
      </c>
      <c r="F30" s="375">
        <v>622</v>
      </c>
      <c r="G30" s="68">
        <v>568.67823405107231</v>
      </c>
      <c r="H30" s="375">
        <v>616.84757082418798</v>
      </c>
      <c r="I30" s="68">
        <v>620.10583733053875</v>
      </c>
      <c r="J30" s="375">
        <v>608.4153325245594</v>
      </c>
      <c r="K30" s="68">
        <v>582.99569387498775</v>
      </c>
      <c r="L30" s="375">
        <v>541.61600262431398</v>
      </c>
      <c r="M30" s="375">
        <v>584.38718743676588</v>
      </c>
      <c r="N30" s="106">
        <v>546.09866729929013</v>
      </c>
      <c r="O30" s="191" t="s">
        <v>20</v>
      </c>
      <c r="P30" s="507" t="s">
        <v>20</v>
      </c>
      <c r="Q30" s="198" t="s">
        <v>20</v>
      </c>
    </row>
    <row r="31" spans="2:18" s="15" customFormat="1" ht="12.75">
      <c r="B31" s="204" t="s">
        <v>181</v>
      </c>
      <c r="C31" s="68">
        <v>215.22483322087908</v>
      </c>
      <c r="D31" s="68">
        <v>205</v>
      </c>
      <c r="E31" s="68">
        <v>212.68958564835108</v>
      </c>
      <c r="F31" s="375">
        <v>203.82278985710013</v>
      </c>
      <c r="G31" s="68">
        <v>343.511357929224</v>
      </c>
      <c r="H31" s="375">
        <v>386.65473223508337</v>
      </c>
      <c r="I31" s="68">
        <v>389.56922881807719</v>
      </c>
      <c r="J31" s="494">
        <v>375.12276476592916</v>
      </c>
      <c r="K31" s="68">
        <v>351.13667681539397</v>
      </c>
      <c r="L31" s="68">
        <v>338.63939723066306</v>
      </c>
      <c r="M31" s="68">
        <v>334.94645462490615</v>
      </c>
      <c r="N31" s="106">
        <v>323.04603274759927</v>
      </c>
      <c r="O31" s="68" t="s">
        <v>20</v>
      </c>
      <c r="P31" s="507" t="s">
        <v>20</v>
      </c>
      <c r="Q31" s="198" t="s">
        <v>20</v>
      </c>
    </row>
    <row r="32" spans="2:18" s="184" customFormat="1" ht="12.75">
      <c r="B32" s="204" t="s">
        <v>75</v>
      </c>
      <c r="C32" s="69">
        <v>6.769423499762596E-2</v>
      </c>
      <c r="D32" s="69">
        <v>7.5746908460303825E-2</v>
      </c>
      <c r="E32" s="69">
        <v>7.5376017741942539E-2</v>
      </c>
      <c r="F32" s="376">
        <v>6.3893769686214921E-2</v>
      </c>
      <c r="G32" s="69">
        <v>0.11570220519159101</v>
      </c>
      <c r="H32" s="69">
        <v>8.7249100361495996E-2</v>
      </c>
      <c r="I32" s="69">
        <v>9.6000000000000002E-2</v>
      </c>
      <c r="J32" s="379">
        <v>0</v>
      </c>
      <c r="K32" s="192">
        <v>8.9681857342404456E-2</v>
      </c>
      <c r="L32" s="192">
        <v>9.7958438231692979E-2</v>
      </c>
      <c r="M32" s="192">
        <v>9.4452456856960909E-2</v>
      </c>
      <c r="N32" s="199">
        <v>9.9057525661629911E-2</v>
      </c>
      <c r="O32" s="69" t="s">
        <v>20</v>
      </c>
      <c r="P32" s="507" t="s">
        <v>20</v>
      </c>
      <c r="Q32" s="198" t="s">
        <v>20</v>
      </c>
    </row>
    <row r="33" spans="2:17" s="15" customFormat="1" ht="13.5" thickBot="1">
      <c r="B33" s="152" t="s">
        <v>174</v>
      </c>
      <c r="C33" s="90" t="s">
        <v>20</v>
      </c>
      <c r="D33" s="90" t="s">
        <v>20</v>
      </c>
      <c r="E33" s="90" t="s">
        <v>20</v>
      </c>
      <c r="F33" s="90" t="s">
        <v>20</v>
      </c>
      <c r="G33" s="259">
        <v>207.75664026218217</v>
      </c>
      <c r="H33" s="259">
        <v>272.97733172558463</v>
      </c>
      <c r="I33" s="259">
        <v>255.4981496501766</v>
      </c>
      <c r="J33" s="259">
        <v>288.1457176673477</v>
      </c>
      <c r="K33" s="259">
        <v>295.04810533599152</v>
      </c>
      <c r="L33" s="259">
        <v>303.74978067795877</v>
      </c>
      <c r="M33" s="259">
        <v>345.35810561335774</v>
      </c>
      <c r="N33" s="322">
        <v>447.3268648247136</v>
      </c>
      <c r="O33" s="90" t="s">
        <v>20</v>
      </c>
      <c r="P33" s="90" t="s">
        <v>20</v>
      </c>
      <c r="Q33" s="119" t="s">
        <v>20</v>
      </c>
    </row>
    <row r="34" spans="2:17" s="15" customFormat="1" ht="13.5" thickTop="1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s="15" customFormat="1" ht="12.75">
      <c r="B35" s="626" t="s">
        <v>179</v>
      </c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626"/>
      <c r="N35" s="626"/>
      <c r="O35" s="626"/>
      <c r="P35" s="626"/>
      <c r="Q35" s="626"/>
    </row>
    <row r="36" spans="2:17" s="14" customFormat="1">
      <c r="B36" s="538" t="s">
        <v>230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2:17" s="14" customFormat="1" ht="15" customHeight="1">
      <c r="B37" s="626"/>
      <c r="C37" s="626"/>
      <c r="D37" s="374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2:17" s="14" customFormat="1">
      <c r="B38" s="537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7" s="14" customFormat="1">
      <c r="B39" s="53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31"/>
    </row>
    <row r="40" spans="2:17"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30"/>
    </row>
    <row r="41" spans="2:17"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</row>
    <row r="43" spans="2:17">
      <c r="E43" s="233"/>
      <c r="F43" s="233"/>
      <c r="G43" s="233"/>
      <c r="H43" s="233"/>
      <c r="I43" s="233"/>
      <c r="J43" s="233"/>
      <c r="K43" s="233"/>
      <c r="L43" s="233"/>
      <c r="M43" s="233"/>
      <c r="N43" s="233"/>
    </row>
    <row r="44" spans="2:17"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</sheetData>
  <mergeCells count="2">
    <mergeCell ref="B37:C37"/>
    <mergeCell ref="B35:Q35"/>
  </mergeCells>
  <hyperlinks>
    <hyperlink ref="B2" location="Index!A1" display="index page"/>
  </hyperlinks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S76"/>
  <sheetViews>
    <sheetView showGridLines="0" view="pageBreakPreview" zoomScale="70" zoomScaleNormal="90" zoomScaleSheetLayoutView="70" workbookViewId="0">
      <pane xSplit="2" ySplit="4" topLeftCell="C24" activePane="bottomRight" state="frozen"/>
      <selection pane="topRight"/>
      <selection pane="bottomLeft"/>
      <selection pane="bottomRight"/>
    </sheetView>
  </sheetViews>
  <sheetFormatPr defaultRowHeight="15"/>
  <cols>
    <col min="1" max="1" width="2.28515625" customWidth="1"/>
    <col min="2" max="2" width="55.7109375" customWidth="1"/>
    <col min="3" max="10" width="10.5703125" customWidth="1"/>
    <col min="11" max="14" width="10.5703125" style="301" customWidth="1"/>
    <col min="15" max="16" width="10.5703125" customWidth="1"/>
    <col min="17" max="17" width="10.5703125" style="301" customWidth="1"/>
  </cols>
  <sheetData>
    <row r="1" spans="2:19" s="6" customFormat="1" ht="18">
      <c r="B1" s="32" t="s">
        <v>9</v>
      </c>
    </row>
    <row r="2" spans="2:19" s="6" customFormat="1">
      <c r="B2" s="33" t="s">
        <v>19</v>
      </c>
    </row>
    <row r="3" spans="2:19" s="6" customFormat="1" ht="15.75" thickBot="1">
      <c r="B3" s="42" t="s">
        <v>237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2:19" s="2" customFormat="1" ht="14.25" thickTop="1" thickBot="1">
      <c r="B4" s="143" t="s">
        <v>2</v>
      </c>
      <c r="C4" s="41" t="s">
        <v>61</v>
      </c>
      <c r="D4" s="41" t="s">
        <v>82</v>
      </c>
      <c r="E4" s="41" t="s">
        <v>101</v>
      </c>
      <c r="F4" s="372" t="s">
        <v>103</v>
      </c>
      <c r="G4" s="372" t="s">
        <v>106</v>
      </c>
      <c r="H4" s="372" t="s">
        <v>121</v>
      </c>
      <c r="I4" s="372" t="s">
        <v>124</v>
      </c>
      <c r="J4" s="372" t="s">
        <v>137</v>
      </c>
      <c r="K4" s="41" t="s">
        <v>144</v>
      </c>
      <c r="L4" s="372" t="s">
        <v>145</v>
      </c>
      <c r="M4" s="372" t="s">
        <v>146</v>
      </c>
      <c r="N4" s="118" t="s">
        <v>147</v>
      </c>
      <c r="O4" s="583" t="s">
        <v>102</v>
      </c>
      <c r="P4" s="579" t="s">
        <v>138</v>
      </c>
      <c r="Q4" s="118" t="s">
        <v>148</v>
      </c>
    </row>
    <row r="5" spans="2:19" s="4" customFormat="1" ht="12.75">
      <c r="B5" s="145" t="s">
        <v>39</v>
      </c>
      <c r="C5" s="68">
        <v>251</v>
      </c>
      <c r="D5" s="68">
        <v>267.52100000000002</v>
      </c>
      <c r="E5" s="68">
        <v>241.108</v>
      </c>
      <c r="F5" s="375">
        <v>250.739</v>
      </c>
      <c r="G5" s="375">
        <v>249.150323740663</v>
      </c>
      <c r="H5" s="375">
        <v>257.220317737855</v>
      </c>
      <c r="I5" s="375">
        <v>251.58904999086897</v>
      </c>
      <c r="J5" s="375">
        <v>255.77831240000012</v>
      </c>
      <c r="K5" s="68">
        <v>272.70731265999996</v>
      </c>
      <c r="L5" s="375">
        <v>284.92615473000001</v>
      </c>
      <c r="M5" s="375">
        <v>367.88741887999998</v>
      </c>
      <c r="N5" s="321">
        <v>369.37640071999994</v>
      </c>
      <c r="O5" s="573">
        <v>1010.3679999999999</v>
      </c>
      <c r="P5" s="580">
        <v>1014</v>
      </c>
      <c r="Q5" s="106">
        <v>1294.8972869899999</v>
      </c>
      <c r="R5" s="195"/>
      <c r="S5" s="195"/>
    </row>
    <row r="6" spans="2:19" s="4" customFormat="1" ht="12.75">
      <c r="B6" s="148" t="s">
        <v>45</v>
      </c>
      <c r="C6" s="68">
        <v>241</v>
      </c>
      <c r="D6" s="68">
        <v>256.49200000000002</v>
      </c>
      <c r="E6" s="68">
        <v>230.05600000000001</v>
      </c>
      <c r="F6" s="375">
        <v>238.727</v>
      </c>
      <c r="G6" s="375">
        <v>236.30772610302</v>
      </c>
      <c r="H6" s="375">
        <v>244.31245278754801</v>
      </c>
      <c r="I6" s="375">
        <v>237.85089193376101</v>
      </c>
      <c r="J6" s="375">
        <v>241.46043093000011</v>
      </c>
      <c r="K6" s="68">
        <v>257.31577920000001</v>
      </c>
      <c r="L6" s="375">
        <v>268.79976369999997</v>
      </c>
      <c r="M6" s="375">
        <v>344.83047599999998</v>
      </c>
      <c r="N6" s="106">
        <v>345.76375319999994</v>
      </c>
      <c r="O6" s="110">
        <v>966.27499999999998</v>
      </c>
      <c r="P6" s="580">
        <v>960</v>
      </c>
      <c r="Q6" s="106">
        <v>1216.7097721</v>
      </c>
      <c r="R6" s="195"/>
      <c r="S6" s="195"/>
    </row>
    <row r="7" spans="2:19" s="4" customFormat="1" ht="12.75">
      <c r="B7" s="145" t="s">
        <v>4</v>
      </c>
      <c r="C7" s="68">
        <v>99</v>
      </c>
      <c r="D7" s="68">
        <v>103.991</v>
      </c>
      <c r="E7" s="68">
        <v>84.174000000000007</v>
      </c>
      <c r="F7" s="375">
        <v>98.951999999999998</v>
      </c>
      <c r="G7" s="375">
        <v>95.890797281070306</v>
      </c>
      <c r="H7" s="375">
        <v>106.32224212615199</v>
      </c>
      <c r="I7" s="375">
        <v>103.21057585583999</v>
      </c>
      <c r="J7" s="375">
        <v>103.62614688000015</v>
      </c>
      <c r="K7" s="68">
        <v>116.15730222000002</v>
      </c>
      <c r="L7" s="375">
        <v>114.64480521999998</v>
      </c>
      <c r="M7" s="375">
        <v>147.00050650999998</v>
      </c>
      <c r="N7" s="106">
        <v>128.94746192999989</v>
      </c>
      <c r="O7" s="110">
        <v>386.11699999999996</v>
      </c>
      <c r="P7" s="580">
        <v>409</v>
      </c>
      <c r="Q7" s="106">
        <v>506.75007587999983</v>
      </c>
      <c r="R7" s="195"/>
      <c r="S7" s="195"/>
    </row>
    <row r="8" spans="2:19" s="4" customFormat="1" ht="12.75">
      <c r="B8" s="145" t="s">
        <v>64</v>
      </c>
      <c r="C8" s="69">
        <v>0.39492195249311401</v>
      </c>
      <c r="D8" s="69">
        <v>0.38871943563645772</v>
      </c>
      <c r="E8" s="69">
        <v>0.34911507765073913</v>
      </c>
      <c r="F8" s="376">
        <v>0.39464143990364481</v>
      </c>
      <c r="G8" s="376">
        <v>0.38490876639666083</v>
      </c>
      <c r="H8" s="376">
        <v>0.41336879982218278</v>
      </c>
      <c r="I8" s="376">
        <v>0.41026063483423753</v>
      </c>
      <c r="J8" s="376">
        <v>0.40514047460733854</v>
      </c>
      <c r="K8" s="376">
        <v>0.42594128146765198</v>
      </c>
      <c r="L8" s="376">
        <v>0.40236673017483776</v>
      </c>
      <c r="M8" s="376">
        <v>0.39958014046125778</v>
      </c>
      <c r="N8" s="107">
        <v>0.34909501981894753</v>
      </c>
      <c r="O8" s="111">
        <v>0.38215481883828467</v>
      </c>
      <c r="P8" s="581">
        <v>0.40400000000000003</v>
      </c>
      <c r="Q8" s="107">
        <v>0.39134383936964207</v>
      </c>
    </row>
    <row r="9" spans="2:19" s="4" customFormat="1" ht="12.75">
      <c r="B9" s="145" t="s">
        <v>48</v>
      </c>
      <c r="C9" s="68">
        <v>55</v>
      </c>
      <c r="D9" s="68">
        <v>409.87099999999998</v>
      </c>
      <c r="E9" s="68">
        <v>97.129000000000005</v>
      </c>
      <c r="F9" s="375">
        <v>89.225999999999999</v>
      </c>
      <c r="G9" s="375">
        <v>25.590022003552896</v>
      </c>
      <c r="H9" s="375">
        <v>79.125355847298565</v>
      </c>
      <c r="I9" s="375">
        <v>64.70155215085822</v>
      </c>
      <c r="J9" s="375">
        <v>68.345538415038419</v>
      </c>
      <c r="K9" s="375">
        <v>12.253048932344461</v>
      </c>
      <c r="L9" s="375">
        <v>34.173690290879073</v>
      </c>
      <c r="M9" s="375">
        <v>72.537972751196534</v>
      </c>
      <c r="N9" s="106">
        <v>96.466557654260967</v>
      </c>
      <c r="O9" s="110">
        <v>651.226</v>
      </c>
      <c r="P9" s="580">
        <v>238</v>
      </c>
      <c r="Q9" s="106">
        <v>215.43126962868104</v>
      </c>
      <c r="R9" s="195"/>
      <c r="S9" s="195"/>
    </row>
    <row r="10" spans="2:19" s="4" customFormat="1" ht="12.75">
      <c r="B10" s="145" t="s">
        <v>85</v>
      </c>
      <c r="C10" s="68">
        <v>55</v>
      </c>
      <c r="D10" s="68">
        <v>109.87099999999998</v>
      </c>
      <c r="E10" s="68">
        <v>97.129000000000005</v>
      </c>
      <c r="F10" s="375">
        <v>89.225999999999999</v>
      </c>
      <c r="G10" s="375">
        <v>25.590022003552896</v>
      </c>
      <c r="H10" s="375">
        <v>79.125355847298565</v>
      </c>
      <c r="I10" s="375">
        <v>64.70155215085822</v>
      </c>
      <c r="J10" s="375">
        <v>68.345538415038419</v>
      </c>
      <c r="K10" s="375">
        <v>12.253048932344461</v>
      </c>
      <c r="L10" s="375">
        <v>34.173690290879073</v>
      </c>
      <c r="M10" s="375">
        <v>72.537972751196534</v>
      </c>
      <c r="N10" s="106">
        <v>96.466557654260967</v>
      </c>
      <c r="O10" s="110">
        <v>351.226</v>
      </c>
      <c r="P10" s="580">
        <v>238</v>
      </c>
      <c r="Q10" s="106">
        <v>215.43126962868104</v>
      </c>
      <c r="R10" s="195"/>
      <c r="S10" s="195"/>
    </row>
    <row r="11" spans="2:19" s="4" customFormat="1" ht="12.75" customHeight="1">
      <c r="B11" s="145" t="s">
        <v>49</v>
      </c>
      <c r="C11" s="71">
        <v>9.8000000000000007</v>
      </c>
      <c r="D11" s="71">
        <v>12.167999999999999</v>
      </c>
      <c r="E11" s="191">
        <v>12.455</v>
      </c>
      <c r="F11" s="378">
        <v>14.236000000000001</v>
      </c>
      <c r="G11" s="378">
        <v>18.704180042112601</v>
      </c>
      <c r="H11" s="378">
        <v>20.554974816817701</v>
      </c>
      <c r="I11" s="378">
        <v>21.5977045205263</v>
      </c>
      <c r="J11" s="378">
        <v>24.769593010000044</v>
      </c>
      <c r="K11" s="378">
        <v>32.65700102000001</v>
      </c>
      <c r="L11" s="378">
        <v>31.022808040000005</v>
      </c>
      <c r="M11" s="378">
        <v>43.802880789999989</v>
      </c>
      <c r="N11" s="198">
        <v>47.670450949999974</v>
      </c>
      <c r="O11" s="200">
        <v>48.659000000000006</v>
      </c>
      <c r="P11" s="580">
        <v>85.6</v>
      </c>
      <c r="Q11" s="106">
        <v>155.15314079999996</v>
      </c>
      <c r="R11" s="195"/>
      <c r="S11" s="195"/>
    </row>
    <row r="12" spans="2:19" s="4" customFormat="1" ht="12.75">
      <c r="B12" s="145" t="s">
        <v>90</v>
      </c>
      <c r="C12" s="191">
        <v>38.155000000000001</v>
      </c>
      <c r="D12" s="191">
        <v>38.768000000000001</v>
      </c>
      <c r="E12" s="191">
        <v>38.700000000000003</v>
      </c>
      <c r="F12" s="378">
        <v>38.46</v>
      </c>
      <c r="G12" s="378">
        <v>38.184048714285716</v>
      </c>
      <c r="H12" s="378">
        <v>33.423133999999997</v>
      </c>
      <c r="I12" s="378">
        <v>35.156550000000003</v>
      </c>
      <c r="J12" s="378">
        <v>36.211426000000003</v>
      </c>
      <c r="K12" s="378">
        <v>38.117902000000001</v>
      </c>
      <c r="L12" s="507">
        <v>39.118521491367481</v>
      </c>
      <c r="M12" s="378">
        <v>50.999338000000002</v>
      </c>
      <c r="N12" s="198">
        <v>51.569839999999999</v>
      </c>
      <c r="O12" s="200">
        <v>38.46</v>
      </c>
      <c r="P12" s="582">
        <v>36.200000000000003</v>
      </c>
      <c r="Q12" s="198">
        <v>51.569839999999999</v>
      </c>
      <c r="R12" s="195"/>
      <c r="S12" s="195"/>
    </row>
    <row r="13" spans="2:19" s="4" customFormat="1" ht="12.75">
      <c r="B13" s="145" t="s">
        <v>50</v>
      </c>
      <c r="C13" s="71">
        <v>2</v>
      </c>
      <c r="D13" s="71">
        <v>2.1789999999999998</v>
      </c>
      <c r="E13" s="191">
        <v>1.94</v>
      </c>
      <c r="F13" s="378">
        <v>2.0030000000000001</v>
      </c>
      <c r="G13" s="378">
        <v>2.0009000352372688</v>
      </c>
      <c r="H13" s="378">
        <v>2.2077564401714773</v>
      </c>
      <c r="I13" s="378">
        <v>2.2396819132811023</v>
      </c>
      <c r="J13" s="378">
        <v>2.2000000000000002</v>
      </c>
      <c r="K13" s="378">
        <v>2.2298543106250959</v>
      </c>
      <c r="L13" s="378">
        <v>2.2303454490301049</v>
      </c>
      <c r="M13" s="378">
        <v>2.2037625056547516</v>
      </c>
      <c r="N13" s="198">
        <v>2.1844314671216334</v>
      </c>
      <c r="O13" s="200" t="s">
        <v>20</v>
      </c>
      <c r="P13" s="582" t="s">
        <v>20</v>
      </c>
      <c r="Q13" s="198" t="s">
        <v>20</v>
      </c>
    </row>
    <row r="14" spans="2:19" s="4" customFormat="1" ht="12.75">
      <c r="B14" s="204" t="s">
        <v>165</v>
      </c>
      <c r="C14" s="68">
        <v>213</v>
      </c>
      <c r="D14" s="68">
        <v>230</v>
      </c>
      <c r="E14" s="68">
        <v>236</v>
      </c>
      <c r="F14" s="375">
        <v>272.62200000000001</v>
      </c>
      <c r="G14" s="375">
        <v>558.90437366063088</v>
      </c>
      <c r="H14" s="375">
        <v>658.26647807071595</v>
      </c>
      <c r="I14" s="375">
        <v>683.54273649176901</v>
      </c>
      <c r="J14" s="375">
        <v>689.26978949849342</v>
      </c>
      <c r="K14" s="419">
        <v>692.01384305234171</v>
      </c>
      <c r="L14" s="375">
        <v>677</v>
      </c>
      <c r="M14" s="375">
        <v>566.0939049880277</v>
      </c>
      <c r="N14" s="106">
        <v>584.89434144879453</v>
      </c>
      <c r="O14" s="110" t="s">
        <v>20</v>
      </c>
      <c r="P14" s="580" t="s">
        <v>20</v>
      </c>
      <c r="Q14" s="106" t="s">
        <v>20</v>
      </c>
    </row>
    <row r="15" spans="2:19" s="4" customFormat="1" ht="12.75">
      <c r="B15" s="145" t="s">
        <v>75</v>
      </c>
      <c r="C15" s="69">
        <v>5.6556407042439749E-2</v>
      </c>
      <c r="D15" s="69">
        <v>6.43078455792465E-2</v>
      </c>
      <c r="E15" s="69">
        <v>6.8249501391029505E-2</v>
      </c>
      <c r="F15" s="376">
        <v>7.0000000000000007E-2</v>
      </c>
      <c r="G15" s="376">
        <v>3.7678066955115913E-2</v>
      </c>
      <c r="H15" s="376">
        <v>0.21600656306068611</v>
      </c>
      <c r="I15" s="376">
        <v>3.7497723086621394E-2</v>
      </c>
      <c r="J15" s="376">
        <v>0</v>
      </c>
      <c r="K15" s="376">
        <v>4.0233351766613579E-2</v>
      </c>
      <c r="L15" s="376">
        <v>4.9658144694959716E-2</v>
      </c>
      <c r="M15" s="376">
        <v>5.967747244973793E-2</v>
      </c>
      <c r="N15" s="107">
        <v>5.9588602728199692E-2</v>
      </c>
      <c r="O15" s="111" t="s">
        <v>20</v>
      </c>
      <c r="P15" s="581" t="s">
        <v>20</v>
      </c>
      <c r="Q15" s="107" t="s">
        <v>20</v>
      </c>
    </row>
    <row r="16" spans="2:19" s="179" customFormat="1" ht="12.75">
      <c r="B16" s="204" t="s">
        <v>119</v>
      </c>
      <c r="C16" s="69" t="s">
        <v>20</v>
      </c>
      <c r="D16" s="69" t="s">
        <v>20</v>
      </c>
      <c r="E16" s="69" t="s">
        <v>20</v>
      </c>
      <c r="F16" s="376" t="s">
        <v>20</v>
      </c>
      <c r="G16" s="377">
        <v>297.26747261862027</v>
      </c>
      <c r="H16" s="377">
        <v>297.54723641607006</v>
      </c>
      <c r="I16" s="377">
        <v>349.66674011257413</v>
      </c>
      <c r="J16" s="327">
        <v>341.17587802451493</v>
      </c>
      <c r="K16" s="327">
        <v>296.52398270127952</v>
      </c>
      <c r="L16" s="327">
        <v>291.79235776341841</v>
      </c>
      <c r="M16" s="327">
        <v>421.24697229873044</v>
      </c>
      <c r="N16" s="328">
        <v>463.71090686814023</v>
      </c>
      <c r="O16" s="111" t="s">
        <v>20</v>
      </c>
      <c r="P16" s="581" t="s">
        <v>20</v>
      </c>
      <c r="Q16" s="107" t="s">
        <v>20</v>
      </c>
    </row>
    <row r="17" spans="2:19" s="4" customFormat="1" ht="12.75">
      <c r="B17" s="205" t="s">
        <v>84</v>
      </c>
      <c r="C17" s="190">
        <v>44</v>
      </c>
      <c r="D17" s="190">
        <v>-5.8799999999999812</v>
      </c>
      <c r="E17" s="190">
        <v>-12.954999999999998</v>
      </c>
      <c r="F17" s="377">
        <v>9.7259999999999991</v>
      </c>
      <c r="G17" s="377">
        <v>70.300775277517403</v>
      </c>
      <c r="H17" s="377">
        <v>27.196886278853427</v>
      </c>
      <c r="I17" s="377">
        <v>38.509023704981772</v>
      </c>
      <c r="J17" s="377">
        <v>35.28060846496173</v>
      </c>
      <c r="K17" s="377">
        <v>103.90425328765556</v>
      </c>
      <c r="L17" s="377">
        <v>80.471114929120915</v>
      </c>
      <c r="M17" s="377">
        <v>74.462533758803445</v>
      </c>
      <c r="N17" s="197">
        <v>32.480904275738922</v>
      </c>
      <c r="O17" s="209">
        <v>34.89100000000002</v>
      </c>
      <c r="P17" s="377">
        <v>171</v>
      </c>
      <c r="Q17" s="197">
        <v>291.31880625131879</v>
      </c>
    </row>
    <row r="18" spans="2:19" s="4" customFormat="1" ht="13.5" thickBot="1">
      <c r="B18" s="207" t="s">
        <v>86</v>
      </c>
      <c r="C18" s="224">
        <v>0.1752988047808765</v>
      </c>
      <c r="D18" s="213">
        <v>-2.1979582911248019E-2</v>
      </c>
      <c r="E18" s="213">
        <v>-5.3731108051163788E-2</v>
      </c>
      <c r="F18" s="213">
        <v>3.8789338714759168E-2</v>
      </c>
      <c r="G18" s="213">
        <v>0.28216208681587934</v>
      </c>
      <c r="H18" s="213">
        <v>0.10573381806708994</v>
      </c>
      <c r="I18" s="213">
        <v>0.15306319454832948</v>
      </c>
      <c r="J18" s="173">
        <v>0.13793432341436354</v>
      </c>
      <c r="K18" s="173">
        <v>0.38101014701134556</v>
      </c>
      <c r="L18" s="173">
        <v>0.28242796806553777</v>
      </c>
      <c r="M18" s="173">
        <v>0.20240576311497116</v>
      </c>
      <c r="N18" s="211">
        <v>8.7934432769462625E-2</v>
      </c>
      <c r="O18" s="210">
        <v>3.453296224741878E-2</v>
      </c>
      <c r="P18" s="173">
        <v>0.16900000000000001</v>
      </c>
      <c r="Q18" s="211">
        <v>0.22497445100722382</v>
      </c>
      <c r="R18" s="195"/>
      <c r="S18" s="195"/>
    </row>
    <row r="19" spans="2:19" s="179" customFormat="1" ht="15.75" thickTop="1">
      <c r="B19" s="89"/>
      <c r="C19" s="223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</row>
    <row r="20" spans="2:19" s="6" customFormat="1" ht="15.75" thickBot="1">
      <c r="B20" s="42" t="s">
        <v>88</v>
      </c>
    </row>
    <row r="21" spans="2:19" s="6" customFormat="1" ht="16.5" thickTop="1" thickBot="1">
      <c r="B21" s="143" t="s">
        <v>2</v>
      </c>
      <c r="C21" s="41" t="s">
        <v>61</v>
      </c>
      <c r="D21" s="41" t="s">
        <v>82</v>
      </c>
      <c r="E21" s="41" t="s">
        <v>101</v>
      </c>
      <c r="F21" s="372" t="s">
        <v>103</v>
      </c>
      <c r="G21" s="372" t="s">
        <v>106</v>
      </c>
      <c r="H21" s="372" t="s">
        <v>121</v>
      </c>
      <c r="I21" s="372" t="s">
        <v>124</v>
      </c>
      <c r="J21" s="372" t="s">
        <v>137</v>
      </c>
      <c r="K21" s="41" t="s">
        <v>144</v>
      </c>
      <c r="L21" s="372" t="s">
        <v>145</v>
      </c>
      <c r="M21" s="372" t="s">
        <v>146</v>
      </c>
      <c r="N21" s="118" t="s">
        <v>147</v>
      </c>
      <c r="O21" s="583" t="s">
        <v>102</v>
      </c>
      <c r="P21" s="579" t="s">
        <v>138</v>
      </c>
      <c r="Q21" s="118" t="s">
        <v>148</v>
      </c>
    </row>
    <row r="22" spans="2:19" s="2" customFormat="1" ht="12.75">
      <c r="B22" s="145" t="s">
        <v>39</v>
      </c>
      <c r="C22" s="71">
        <v>26</v>
      </c>
      <c r="D22" s="71">
        <v>26.297999999999998</v>
      </c>
      <c r="E22" s="191">
        <v>24.22</v>
      </c>
      <c r="F22" s="378">
        <v>25.545999999999999</v>
      </c>
      <c r="G22" s="378">
        <v>25.26450826708</v>
      </c>
      <c r="H22" s="378">
        <v>26.19400902293</v>
      </c>
      <c r="I22" s="378"/>
      <c r="J22" s="378">
        <v>26.836866334250001</v>
      </c>
      <c r="K22" s="378">
        <v>28.564272036550005</v>
      </c>
      <c r="L22" s="378">
        <v>29.824770437110001</v>
      </c>
      <c r="M22" s="378">
        <v>38.509597456679998</v>
      </c>
      <c r="N22" s="326">
        <v>38.703594698700009</v>
      </c>
      <c r="O22" s="574">
        <v>102.06399999999999</v>
      </c>
      <c r="P22" s="584">
        <v>104.2</v>
      </c>
      <c r="Q22" s="321">
        <v>135.60223462904003</v>
      </c>
    </row>
    <row r="23" spans="2:19" s="4" customFormat="1" ht="12.75">
      <c r="B23" s="148" t="s">
        <v>45</v>
      </c>
      <c r="C23" s="71">
        <v>24.9</v>
      </c>
      <c r="D23" s="71">
        <v>25.213999999999999</v>
      </c>
      <c r="E23" s="191">
        <v>23.11</v>
      </c>
      <c r="F23" s="378">
        <v>24.321999999999999</v>
      </c>
      <c r="G23" s="378">
        <v>23.96211498329</v>
      </c>
      <c r="H23" s="378">
        <v>24.87955380707</v>
      </c>
      <c r="I23" s="378">
        <v>24.472350232949999</v>
      </c>
      <c r="J23" s="378">
        <v>25.33462055911</v>
      </c>
      <c r="K23" s="378">
        <v>26.952101219399999</v>
      </c>
      <c r="L23" s="378">
        <v>28.136767353260002</v>
      </c>
      <c r="M23" s="378">
        <v>36.096118128569998</v>
      </c>
      <c r="N23" s="198">
        <v>36.729415295020019</v>
      </c>
      <c r="O23" s="200">
        <v>97.6</v>
      </c>
      <c r="P23" s="580">
        <v>98.6</v>
      </c>
      <c r="Q23" s="106">
        <v>127.91440199625002</v>
      </c>
      <c r="R23" s="195"/>
      <c r="S23" s="195"/>
    </row>
    <row r="24" spans="2:19" s="4" customFormat="1" ht="12.75">
      <c r="B24" s="145" t="s">
        <v>4</v>
      </c>
      <c r="C24" s="71">
        <v>10</v>
      </c>
      <c r="D24" s="71">
        <v>10.225</v>
      </c>
      <c r="E24" s="191">
        <v>8.4529999999999994</v>
      </c>
      <c r="F24" s="378">
        <v>10.086</v>
      </c>
      <c r="G24" s="378">
        <v>9.7245307107000016</v>
      </c>
      <c r="H24" s="378">
        <v>10.82778607234</v>
      </c>
      <c r="I24" s="378">
        <v>10.61981497351</v>
      </c>
      <c r="J24" s="378">
        <v>10.87207404214</v>
      </c>
      <c r="K24" s="378">
        <v>12.16646647386</v>
      </c>
      <c r="L24" s="378">
        <v>12.000336658549999</v>
      </c>
      <c r="M24" s="378">
        <v>15.38682030116</v>
      </c>
      <c r="N24" s="198">
        <v>13.509424179460016</v>
      </c>
      <c r="O24" s="200">
        <v>39</v>
      </c>
      <c r="P24" s="580">
        <v>42</v>
      </c>
      <c r="Q24" s="106">
        <v>53.063047613030008</v>
      </c>
      <c r="R24" s="195"/>
      <c r="S24" s="195"/>
    </row>
    <row r="25" spans="2:19" s="4" customFormat="1" ht="12.75">
      <c r="B25" s="145" t="s">
        <v>64</v>
      </c>
      <c r="C25" s="69">
        <v>0.39466162247123099</v>
      </c>
      <c r="D25" s="69">
        <v>0.38879658343129109</v>
      </c>
      <c r="E25" s="69">
        <v>0.34900578135323218</v>
      </c>
      <c r="F25" s="376">
        <v>0.39481719251546232</v>
      </c>
      <c r="G25" s="376">
        <v>0.38490876639666083</v>
      </c>
      <c r="H25" s="376">
        <v>0.41336879982218278</v>
      </c>
      <c r="I25" s="376">
        <v>0.41026063483423753</v>
      </c>
      <c r="J25" s="376">
        <v>0.40511712160166546</v>
      </c>
      <c r="K25" s="376">
        <v>0.4259330137415071</v>
      </c>
      <c r="L25" s="376">
        <v>0.40236140907956047</v>
      </c>
      <c r="M25" s="376">
        <v>0.39955806649157671</v>
      </c>
      <c r="N25" s="107">
        <v>0.34904830635573431</v>
      </c>
      <c r="O25" s="111">
        <v>0.38215481883828467</v>
      </c>
      <c r="P25" s="581">
        <v>0.40400000000000003</v>
      </c>
      <c r="Q25" s="107">
        <v>0.39131396144165193</v>
      </c>
      <c r="R25" s="195"/>
      <c r="S25" s="195"/>
    </row>
    <row r="26" spans="2:19" s="4" customFormat="1" ht="12.75">
      <c r="B26" s="204" t="s">
        <v>48</v>
      </c>
      <c r="C26" s="69" t="s">
        <v>20</v>
      </c>
      <c r="D26" s="69" t="s">
        <v>20</v>
      </c>
      <c r="E26" s="69" t="s">
        <v>20</v>
      </c>
      <c r="F26" s="376" t="s">
        <v>20</v>
      </c>
      <c r="G26" s="378">
        <v>2.5963242470000001</v>
      </c>
      <c r="H26" s="378">
        <v>8.0599690390000003</v>
      </c>
      <c r="I26" s="378">
        <v>6.6661969145556972</v>
      </c>
      <c r="J26" s="378">
        <v>7.1675958018758719</v>
      </c>
      <c r="K26" s="378">
        <v>1.2831247321884323</v>
      </c>
      <c r="L26" s="378">
        <v>3.5766461594738987</v>
      </c>
      <c r="M26" s="378">
        <v>7.5909270760149274</v>
      </c>
      <c r="N26" s="198">
        <v>10.109624582842278</v>
      </c>
      <c r="O26" s="111" t="s">
        <v>20</v>
      </c>
      <c r="P26" s="580">
        <v>24.5</v>
      </c>
      <c r="Q26" s="106">
        <v>22.560322550519537</v>
      </c>
    </row>
    <row r="27" spans="2:19" s="179" customFormat="1" ht="12.75">
      <c r="B27" s="204" t="s">
        <v>85</v>
      </c>
      <c r="C27" s="69" t="s">
        <v>20</v>
      </c>
      <c r="D27" s="69" t="s">
        <v>20</v>
      </c>
      <c r="E27" s="69" t="s">
        <v>20</v>
      </c>
      <c r="F27" s="376" t="s">
        <v>20</v>
      </c>
      <c r="G27" s="378">
        <v>2.5963242470000001</v>
      </c>
      <c r="H27" s="378">
        <v>8.0599690390000003</v>
      </c>
      <c r="I27" s="378">
        <v>6.6661969145556972</v>
      </c>
      <c r="J27" s="378">
        <v>7.1675958018758719</v>
      </c>
      <c r="K27" s="378">
        <v>1.2831247321884323</v>
      </c>
      <c r="L27" s="378">
        <v>3.5766461594738987</v>
      </c>
      <c r="M27" s="378">
        <v>7.5909270760149274</v>
      </c>
      <c r="N27" s="198">
        <v>10.109624582842278</v>
      </c>
      <c r="O27" s="111" t="s">
        <v>20</v>
      </c>
      <c r="P27" s="580">
        <v>24.5</v>
      </c>
      <c r="Q27" s="106">
        <v>22.560322550519537</v>
      </c>
    </row>
    <row r="28" spans="2:19" s="179" customFormat="1" ht="12.75">
      <c r="B28" s="145" t="s">
        <v>49</v>
      </c>
      <c r="C28" s="71">
        <v>1</v>
      </c>
      <c r="D28" s="71">
        <v>1.196</v>
      </c>
      <c r="E28" s="191">
        <v>1.2509999999999999</v>
      </c>
      <c r="F28" s="378">
        <v>1.4490000000000001</v>
      </c>
      <c r="G28" s="378">
        <v>1.8970769199999999</v>
      </c>
      <c r="H28" s="378">
        <v>2.0932266140000002</v>
      </c>
      <c r="I28" s="378">
        <v>2.2227246279999999</v>
      </c>
      <c r="J28" s="378">
        <v>2.5988535779999999</v>
      </c>
      <c r="K28" s="378">
        <v>3.420546833</v>
      </c>
      <c r="L28" s="378">
        <v>3.2472748669999998</v>
      </c>
      <c r="M28" s="378">
        <v>4.5851167840000002</v>
      </c>
      <c r="N28" s="198">
        <v>4.9949457819999994</v>
      </c>
      <c r="O28" s="200">
        <v>4.8959999999999999</v>
      </c>
      <c r="P28" s="580">
        <v>8.8000000000000007</v>
      </c>
      <c r="Q28" s="106">
        <v>16.247884266</v>
      </c>
    </row>
    <row r="29" spans="2:19" s="4" customFormat="1" ht="12.75">
      <c r="B29" s="145" t="s">
        <v>90</v>
      </c>
      <c r="C29" s="191">
        <v>38.155000000000001</v>
      </c>
      <c r="D29" s="191">
        <v>38.768000000000001</v>
      </c>
      <c r="E29" s="191">
        <v>38.700000000000003</v>
      </c>
      <c r="F29" s="378">
        <v>38.46</v>
      </c>
      <c r="G29" s="378">
        <v>38.184048714285716</v>
      </c>
      <c r="H29" s="378">
        <v>33.423133999999997</v>
      </c>
      <c r="I29" s="378">
        <v>35.156550000000003</v>
      </c>
      <c r="J29" s="378">
        <v>36.211426000000003</v>
      </c>
      <c r="K29" s="378">
        <v>38.117902000000001</v>
      </c>
      <c r="L29" s="378">
        <v>39.118521491367481</v>
      </c>
      <c r="M29" s="378">
        <v>50.999338000000002</v>
      </c>
      <c r="N29" s="198">
        <v>51.569839999999999</v>
      </c>
      <c r="O29" s="200">
        <v>38.46</v>
      </c>
      <c r="P29" s="582">
        <v>36.200000000000003</v>
      </c>
      <c r="Q29" s="198">
        <v>51.569839999999999</v>
      </c>
      <c r="R29" s="195"/>
      <c r="S29" s="195"/>
    </row>
    <row r="30" spans="2:19" s="4" customFormat="1" ht="12.75">
      <c r="B30" s="145" t="s">
        <v>44</v>
      </c>
      <c r="C30" s="68">
        <v>216</v>
      </c>
      <c r="D30" s="68">
        <v>214.18600000000001</v>
      </c>
      <c r="E30" s="68">
        <v>194.89599999999999</v>
      </c>
      <c r="F30" s="375">
        <v>204.09100000000001</v>
      </c>
      <c r="G30" s="375">
        <v>202.89429432622379</v>
      </c>
      <c r="H30" s="375">
        <v>224.82702469810826</v>
      </c>
      <c r="I30" s="375">
        <v>230.43880346060891</v>
      </c>
      <c r="J30" s="419">
        <v>228</v>
      </c>
      <c r="K30" s="419">
        <v>233.55274046515436</v>
      </c>
      <c r="L30" s="375">
        <v>233</v>
      </c>
      <c r="M30" s="375">
        <v>233.462703711915</v>
      </c>
      <c r="N30" s="106">
        <v>228.88463706917244</v>
      </c>
      <c r="O30" s="110" t="s">
        <v>20</v>
      </c>
      <c r="P30" s="580" t="s">
        <v>20</v>
      </c>
      <c r="Q30" s="106" t="s">
        <v>20</v>
      </c>
      <c r="R30" s="195"/>
      <c r="S30" s="195"/>
    </row>
    <row r="31" spans="2:19" s="4" customFormat="1" ht="12.75">
      <c r="B31" s="204" t="s">
        <v>165</v>
      </c>
      <c r="C31" s="68">
        <v>213</v>
      </c>
      <c r="D31" s="68">
        <v>229.684</v>
      </c>
      <c r="E31" s="68">
        <v>236</v>
      </c>
      <c r="F31" s="375">
        <v>272.62200000000001</v>
      </c>
      <c r="G31" s="375">
        <v>558.90437366063088</v>
      </c>
      <c r="H31" s="375">
        <v>658.26647807071595</v>
      </c>
      <c r="I31" s="375">
        <v>683.54273649176901</v>
      </c>
      <c r="J31" s="375">
        <v>689.26978949849342</v>
      </c>
      <c r="K31" s="419">
        <v>692.01384305234171</v>
      </c>
      <c r="L31" s="375">
        <v>677</v>
      </c>
      <c r="M31" s="375">
        <v>566.0939049880277</v>
      </c>
      <c r="N31" s="106">
        <v>584.89434144879453</v>
      </c>
      <c r="O31" s="110" t="s">
        <v>20</v>
      </c>
      <c r="P31" s="580" t="s">
        <v>20</v>
      </c>
      <c r="Q31" s="106" t="s">
        <v>20</v>
      </c>
    </row>
    <row r="32" spans="2:19" s="4" customFormat="1" ht="12.75">
      <c r="B32" s="204" t="s">
        <v>75</v>
      </c>
      <c r="C32" s="69">
        <v>5.6556407042439749E-2</v>
      </c>
      <c r="D32" s="69">
        <v>6.43078455792465E-2</v>
      </c>
      <c r="E32" s="69">
        <v>6.8249501391029505E-2</v>
      </c>
      <c r="F32" s="376">
        <v>7.0000000000000007E-2</v>
      </c>
      <c r="G32" s="376">
        <v>3.7678066955115913E-2</v>
      </c>
      <c r="H32" s="376">
        <v>0.21600656306068611</v>
      </c>
      <c r="I32" s="376">
        <v>3.7497723086621394E-2</v>
      </c>
      <c r="J32" s="376">
        <v>0</v>
      </c>
      <c r="K32" s="376">
        <v>4.0233351766613579E-2</v>
      </c>
      <c r="L32" s="376">
        <v>4.9658144694959716E-2</v>
      </c>
      <c r="M32" s="376">
        <v>5.967747244973793E-2</v>
      </c>
      <c r="N32" s="329">
        <v>5.9588602728199692E-2</v>
      </c>
      <c r="O32" s="110" t="s">
        <v>20</v>
      </c>
      <c r="P32" s="582" t="s">
        <v>20</v>
      </c>
      <c r="Q32" s="198" t="s">
        <v>20</v>
      </c>
    </row>
    <row r="33" spans="2:17" s="179" customFormat="1" ht="13.5" thickBot="1">
      <c r="B33" s="152" t="s">
        <v>119</v>
      </c>
      <c r="C33" s="90" t="s">
        <v>20</v>
      </c>
      <c r="D33" s="90" t="s">
        <v>20</v>
      </c>
      <c r="E33" s="90" t="s">
        <v>20</v>
      </c>
      <c r="F33" s="90" t="s">
        <v>20</v>
      </c>
      <c r="G33" s="259">
        <v>297.26747261862027</v>
      </c>
      <c r="H33" s="259">
        <v>297.54723641607006</v>
      </c>
      <c r="I33" s="259">
        <v>349.66674011257413</v>
      </c>
      <c r="J33" s="413">
        <v>341.17587802451493</v>
      </c>
      <c r="K33" s="413">
        <v>296.52398270127952</v>
      </c>
      <c r="L33" s="413">
        <v>291.79235776341841</v>
      </c>
      <c r="M33" s="413">
        <v>421.24697229873044</v>
      </c>
      <c r="N33" s="322">
        <v>463.71090686814023</v>
      </c>
      <c r="O33" s="138" t="s">
        <v>20</v>
      </c>
      <c r="P33" s="90" t="s">
        <v>20</v>
      </c>
      <c r="Q33" s="119" t="s">
        <v>20</v>
      </c>
    </row>
    <row r="34" spans="2:17" s="4" customFormat="1" ht="15.75" thickTop="1">
      <c r="B34" s="539" t="s">
        <v>183</v>
      </c>
      <c r="C34" s="6"/>
      <c r="D34" s="6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6"/>
      <c r="P34" s="6"/>
      <c r="Q34" s="6"/>
    </row>
    <row r="35" spans="2:17" s="179" customFormat="1">
      <c r="B35" s="416"/>
      <c r="C35" s="6"/>
      <c r="D35" s="6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6"/>
      <c r="P35" s="6"/>
      <c r="Q35" s="6"/>
    </row>
    <row r="36" spans="2:17" s="179" customFormat="1" ht="18.75" thickBot="1">
      <c r="B36" s="585" t="s">
        <v>231</v>
      </c>
      <c r="C36" s="6"/>
      <c r="D36" s="6"/>
      <c r="E36" s="234"/>
      <c r="F36" s="234"/>
      <c r="G36" s="234"/>
      <c r="H36" s="234"/>
      <c r="I36" s="234"/>
      <c r="J36" s="234"/>
      <c r="M36" s="234"/>
      <c r="N36" s="234"/>
      <c r="O36" s="6"/>
      <c r="P36" s="6"/>
      <c r="Q36" s="6"/>
    </row>
    <row r="37" spans="2:17" s="179" customFormat="1" ht="16.5" thickTop="1" thickBot="1">
      <c r="B37" s="42" t="s">
        <v>237</v>
      </c>
      <c r="C37" s="6"/>
      <c r="D37" s="6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6"/>
      <c r="P37" s="6"/>
      <c r="Q37" s="6"/>
    </row>
    <row r="38" spans="2:17" s="179" customFormat="1" ht="14.25" thickTop="1" thickBot="1">
      <c r="B38" s="143" t="s">
        <v>2</v>
      </c>
      <c r="C38" s="372" t="s">
        <v>61</v>
      </c>
      <c r="D38" s="372" t="s">
        <v>82</v>
      </c>
      <c r="E38" s="372" t="s">
        <v>101</v>
      </c>
      <c r="F38" s="372" t="s">
        <v>103</v>
      </c>
      <c r="G38" s="372" t="s">
        <v>106</v>
      </c>
      <c r="H38" s="372" t="s">
        <v>121</v>
      </c>
      <c r="I38" s="372" t="s">
        <v>124</v>
      </c>
      <c r="J38" s="372" t="s">
        <v>137</v>
      </c>
      <c r="K38" s="372" t="s">
        <v>144</v>
      </c>
      <c r="L38" s="372" t="s">
        <v>145</v>
      </c>
      <c r="M38" s="372" t="s">
        <v>146</v>
      </c>
      <c r="N38" s="118" t="s">
        <v>147</v>
      </c>
      <c r="O38" s="583" t="s">
        <v>102</v>
      </c>
      <c r="P38" s="579" t="s">
        <v>138</v>
      </c>
      <c r="Q38" s="118" t="s">
        <v>148</v>
      </c>
    </row>
    <row r="39" spans="2:17" s="179" customFormat="1" ht="12.75">
      <c r="B39" s="204" t="s">
        <v>39</v>
      </c>
      <c r="C39" s="375">
        <v>251</v>
      </c>
      <c r="D39" s="375">
        <v>267.52100000000002</v>
      </c>
      <c r="E39" s="375">
        <v>241.108</v>
      </c>
      <c r="F39" s="375">
        <v>250.739</v>
      </c>
      <c r="G39" s="375">
        <v>249.150323740663</v>
      </c>
      <c r="H39" s="375">
        <v>257.220317737855</v>
      </c>
      <c r="I39" s="375">
        <v>251.58904999086897</v>
      </c>
      <c r="J39" s="375">
        <v>255.77831240000012</v>
      </c>
      <c r="K39" s="375">
        <v>350.93564446556439</v>
      </c>
      <c r="L39" s="375">
        <v>361.3428838205304</v>
      </c>
      <c r="M39" s="375">
        <v>367.88741887999998</v>
      </c>
      <c r="N39" s="321">
        <v>369.37640071999994</v>
      </c>
      <c r="O39" s="573">
        <v>1010.3679999999999</v>
      </c>
      <c r="P39" s="580">
        <v>1014</v>
      </c>
      <c r="Q39" s="106">
        <v>1449.5423478860948</v>
      </c>
    </row>
    <row r="40" spans="2:17" s="179" customFormat="1" ht="12.75">
      <c r="B40" s="148" t="s">
        <v>45</v>
      </c>
      <c r="C40" s="375">
        <v>241</v>
      </c>
      <c r="D40" s="375">
        <v>256.49200000000002</v>
      </c>
      <c r="E40" s="375">
        <v>230.05600000000001</v>
      </c>
      <c r="F40" s="375">
        <v>238.727</v>
      </c>
      <c r="G40" s="375">
        <v>236.30772610302</v>
      </c>
      <c r="H40" s="375">
        <v>244.31245278754801</v>
      </c>
      <c r="I40" s="375">
        <v>237.85089193376101</v>
      </c>
      <c r="J40" s="375">
        <v>241.46043093000011</v>
      </c>
      <c r="K40" s="375">
        <v>331.73938198968233</v>
      </c>
      <c r="L40" s="375">
        <v>341.48812067471698</v>
      </c>
      <c r="M40" s="375">
        <v>344.83047599999998</v>
      </c>
      <c r="N40" s="106">
        <v>345.76375319999994</v>
      </c>
      <c r="O40" s="110">
        <v>966.27499999999998</v>
      </c>
      <c r="P40" s="580">
        <v>960</v>
      </c>
      <c r="Q40" s="106">
        <v>1363.8217318643992</v>
      </c>
    </row>
    <row r="41" spans="2:17" s="179" customFormat="1" ht="12.75">
      <c r="B41" s="204" t="s">
        <v>4</v>
      </c>
      <c r="C41" s="375">
        <v>99</v>
      </c>
      <c r="D41" s="375">
        <v>103.991</v>
      </c>
      <c r="E41" s="375">
        <v>84.174000000000007</v>
      </c>
      <c r="F41" s="375">
        <v>98.951999999999998</v>
      </c>
      <c r="G41" s="375">
        <v>95.890797281070306</v>
      </c>
      <c r="H41" s="375">
        <v>106.32224212615199</v>
      </c>
      <c r="I41" s="375">
        <v>103.21057585583999</v>
      </c>
      <c r="J41" s="375">
        <v>103.62614688000015</v>
      </c>
      <c r="K41" s="375">
        <v>135.95774153503174</v>
      </c>
      <c r="L41" s="375">
        <v>130.26317787209561</v>
      </c>
      <c r="M41" s="375">
        <v>147.00050650999998</v>
      </c>
      <c r="N41" s="106">
        <v>128.94746192999989</v>
      </c>
      <c r="O41" s="110">
        <v>386.11699999999996</v>
      </c>
      <c r="P41" s="580">
        <v>409</v>
      </c>
      <c r="Q41" s="106">
        <v>542.16888784712717</v>
      </c>
    </row>
    <row r="42" spans="2:17" s="179" customFormat="1" ht="12.75">
      <c r="B42" s="204" t="s">
        <v>64</v>
      </c>
      <c r="C42" s="376">
        <v>0.39492195249311401</v>
      </c>
      <c r="D42" s="376">
        <v>0.38871943563645772</v>
      </c>
      <c r="E42" s="376">
        <v>0.34911507765073913</v>
      </c>
      <c r="F42" s="376">
        <v>0.39464143990364481</v>
      </c>
      <c r="G42" s="376">
        <v>0.38490876639666083</v>
      </c>
      <c r="H42" s="376">
        <v>0.41336879982218278</v>
      </c>
      <c r="I42" s="376">
        <v>0.41026063483423753</v>
      </c>
      <c r="J42" s="376">
        <v>0.40514047460733854</v>
      </c>
      <c r="K42" s="376">
        <v>0.38741502517386095</v>
      </c>
      <c r="L42" s="376">
        <v>0.36049742143751179</v>
      </c>
      <c r="M42" s="376">
        <v>0.39958014046125778</v>
      </c>
      <c r="N42" s="107">
        <v>0.34909501981894753</v>
      </c>
      <c r="O42" s="111">
        <v>0.38215481883828467</v>
      </c>
      <c r="P42" s="581">
        <v>0.40400000000000003</v>
      </c>
      <c r="Q42" s="107">
        <v>0.37402762922917437</v>
      </c>
    </row>
    <row r="43" spans="2:17" s="179" customFormat="1" ht="12.75">
      <c r="B43" s="204" t="s">
        <v>48</v>
      </c>
      <c r="C43" s="375">
        <v>55</v>
      </c>
      <c r="D43" s="375">
        <v>409.87099999999998</v>
      </c>
      <c r="E43" s="375">
        <v>97.129000000000005</v>
      </c>
      <c r="F43" s="375">
        <v>89.225999999999999</v>
      </c>
      <c r="G43" s="375">
        <v>25.590022003552896</v>
      </c>
      <c r="H43" s="375">
        <v>79.125355847298565</v>
      </c>
      <c r="I43" s="375">
        <v>64.70155215085822</v>
      </c>
      <c r="J43" s="375">
        <v>68.345538415038419</v>
      </c>
      <c r="K43" s="375">
        <v>19.99470910657773</v>
      </c>
      <c r="L43" s="375">
        <v>56.819731555858752</v>
      </c>
      <c r="M43" s="375">
        <v>72.537972751196534</v>
      </c>
      <c r="N43" s="106">
        <v>96.466557654260967</v>
      </c>
      <c r="O43" s="110">
        <v>651.226</v>
      </c>
      <c r="P43" s="580">
        <v>238</v>
      </c>
      <c r="Q43" s="106">
        <v>245.81897106789398</v>
      </c>
    </row>
    <row r="44" spans="2:17" s="179" customFormat="1" ht="12.75">
      <c r="B44" s="204" t="s">
        <v>85</v>
      </c>
      <c r="C44" s="375">
        <v>55</v>
      </c>
      <c r="D44" s="375">
        <v>109.87099999999998</v>
      </c>
      <c r="E44" s="375">
        <v>97.129000000000005</v>
      </c>
      <c r="F44" s="375">
        <v>89.225999999999999</v>
      </c>
      <c r="G44" s="375">
        <v>25.590022003552896</v>
      </c>
      <c r="H44" s="375">
        <v>79.125355847298565</v>
      </c>
      <c r="I44" s="375">
        <v>64.70155215085822</v>
      </c>
      <c r="J44" s="375">
        <v>68.345538415038419</v>
      </c>
      <c r="K44" s="375">
        <v>19.99470910657773</v>
      </c>
      <c r="L44" s="375">
        <v>56.819731555858752</v>
      </c>
      <c r="M44" s="375">
        <v>72.537972751196534</v>
      </c>
      <c r="N44" s="106">
        <v>96.466557654260967</v>
      </c>
      <c r="O44" s="110">
        <v>351.226</v>
      </c>
      <c r="P44" s="580">
        <v>238</v>
      </c>
      <c r="Q44" s="106">
        <v>245.81897106789398</v>
      </c>
    </row>
    <row r="45" spans="2:17" s="179" customFormat="1" ht="12.75">
      <c r="B45" s="204" t="s">
        <v>49</v>
      </c>
      <c r="C45" s="378">
        <v>9.8000000000000007</v>
      </c>
      <c r="D45" s="378">
        <v>12.167999999999999</v>
      </c>
      <c r="E45" s="378">
        <v>12.455</v>
      </c>
      <c r="F45" s="378">
        <v>14.236000000000001</v>
      </c>
      <c r="G45" s="378">
        <v>18.704180042112601</v>
      </c>
      <c r="H45" s="378">
        <v>20.554974816817701</v>
      </c>
      <c r="I45" s="378">
        <v>21.5977045205263</v>
      </c>
      <c r="J45" s="378">
        <v>24.769593010000044</v>
      </c>
      <c r="K45" s="378">
        <v>38.787543019620948</v>
      </c>
      <c r="L45" s="378">
        <v>37.617026449030611</v>
      </c>
      <c r="M45" s="378">
        <v>43.802880789999989</v>
      </c>
      <c r="N45" s="198">
        <v>47.670450949999974</v>
      </c>
      <c r="O45" s="200">
        <v>48.659000000000006</v>
      </c>
      <c r="P45" s="580">
        <v>85.6</v>
      </c>
      <c r="Q45" s="106">
        <v>167.87790120865151</v>
      </c>
    </row>
    <row r="46" spans="2:17" s="179" customFormat="1" ht="12.75">
      <c r="B46" s="204" t="s">
        <v>90</v>
      </c>
      <c r="C46" s="378">
        <v>38.155000000000001</v>
      </c>
      <c r="D46" s="378">
        <v>38.768000000000001</v>
      </c>
      <c r="E46" s="378">
        <v>38.700000000000003</v>
      </c>
      <c r="F46" s="378">
        <v>38.46</v>
      </c>
      <c r="G46" s="378">
        <v>38.184048714285716</v>
      </c>
      <c r="H46" s="378">
        <v>33.423133999999997</v>
      </c>
      <c r="I46" s="378">
        <v>35.156550000000003</v>
      </c>
      <c r="J46" s="378">
        <v>36.211426000000003</v>
      </c>
      <c r="K46" s="378">
        <v>48.331552000000002</v>
      </c>
      <c r="L46" s="378">
        <v>49.334611491367482</v>
      </c>
      <c r="M46" s="378">
        <v>50.999338000000002</v>
      </c>
      <c r="N46" s="198">
        <v>51.569839999999999</v>
      </c>
      <c r="O46" s="200">
        <v>38.46</v>
      </c>
      <c r="P46" s="582">
        <v>36.200000000000003</v>
      </c>
      <c r="Q46" s="198">
        <v>51.569839999999999</v>
      </c>
    </row>
    <row r="47" spans="2:17" s="179" customFormat="1" ht="12.75">
      <c r="B47" s="204" t="s">
        <v>50</v>
      </c>
      <c r="C47" s="378">
        <v>2</v>
      </c>
      <c r="D47" s="378">
        <v>2.1789999999999998</v>
      </c>
      <c r="E47" s="378">
        <v>1.94</v>
      </c>
      <c r="F47" s="378">
        <v>2.0030000000000001</v>
      </c>
      <c r="G47" s="378">
        <v>2.0009000352372688</v>
      </c>
      <c r="H47" s="378">
        <v>2.2077564401714773</v>
      </c>
      <c r="I47" s="378">
        <v>2.2396819132811023</v>
      </c>
      <c r="J47" s="378">
        <v>2.2000000000000002</v>
      </c>
      <c r="K47" s="378">
        <v>2.2779281487097642</v>
      </c>
      <c r="L47" s="378">
        <v>2.2581855677482436</v>
      </c>
      <c r="M47" s="378">
        <v>2.2037625056547516</v>
      </c>
      <c r="N47" s="198">
        <v>2.1844314671216334</v>
      </c>
      <c r="O47" s="200" t="s">
        <v>20</v>
      </c>
      <c r="P47" s="582" t="s">
        <v>20</v>
      </c>
      <c r="Q47" s="198" t="s">
        <v>20</v>
      </c>
    </row>
    <row r="48" spans="2:17" s="179" customFormat="1" ht="12.75">
      <c r="B48" s="204" t="s">
        <v>165</v>
      </c>
      <c r="C48" s="375">
        <v>213</v>
      </c>
      <c r="D48" s="375">
        <v>230</v>
      </c>
      <c r="E48" s="375">
        <v>236</v>
      </c>
      <c r="F48" s="375">
        <v>272.62200000000001</v>
      </c>
      <c r="G48" s="375">
        <v>558.90437366063088</v>
      </c>
      <c r="H48" s="375">
        <v>658.26647807071595</v>
      </c>
      <c r="I48" s="375">
        <v>683.54273649176901</v>
      </c>
      <c r="J48" s="375">
        <v>689.26978949849342</v>
      </c>
      <c r="K48" s="375">
        <v>627.58631119848212</v>
      </c>
      <c r="L48" s="375">
        <v>615.57978213581703</v>
      </c>
      <c r="M48" s="375">
        <v>566.0939049880277</v>
      </c>
      <c r="N48" s="106">
        <v>584.89434144879453</v>
      </c>
      <c r="O48" s="110" t="s">
        <v>20</v>
      </c>
      <c r="P48" s="580" t="s">
        <v>20</v>
      </c>
      <c r="Q48" s="106" t="s">
        <v>20</v>
      </c>
    </row>
    <row r="49" spans="2:17" s="179" customFormat="1" ht="12.75">
      <c r="B49" s="204" t="s">
        <v>75</v>
      </c>
      <c r="C49" s="376">
        <v>5.6556407042439749E-2</v>
      </c>
      <c r="D49" s="376">
        <v>6.43078455792465E-2</v>
      </c>
      <c r="E49" s="376">
        <v>6.8249501391029505E-2</v>
      </c>
      <c r="F49" s="376">
        <v>7.0000000000000007E-2</v>
      </c>
      <c r="G49" s="376">
        <v>3.7678066955115913E-2</v>
      </c>
      <c r="H49" s="376">
        <v>0.21600656306068611</v>
      </c>
      <c r="I49" s="376">
        <v>3.7497723086621394E-2</v>
      </c>
      <c r="J49" s="376">
        <v>0</v>
      </c>
      <c r="K49" s="376">
        <v>4.9499265779295969E-2</v>
      </c>
      <c r="L49" s="376">
        <v>6.0761959734192364E-2</v>
      </c>
      <c r="M49" s="376">
        <v>5.967747244973793E-2</v>
      </c>
      <c r="N49" s="107">
        <v>5.9588602728199692E-2</v>
      </c>
      <c r="O49" s="111" t="s">
        <v>20</v>
      </c>
      <c r="P49" s="581" t="s">
        <v>20</v>
      </c>
      <c r="Q49" s="107" t="s">
        <v>20</v>
      </c>
    </row>
    <row r="50" spans="2:17" s="179" customFormat="1" ht="12.75">
      <c r="B50" s="204" t="s">
        <v>119</v>
      </c>
      <c r="C50" s="376" t="s">
        <v>20</v>
      </c>
      <c r="D50" s="376" t="s">
        <v>20</v>
      </c>
      <c r="E50" s="376" t="s">
        <v>20</v>
      </c>
      <c r="F50" s="376" t="s">
        <v>20</v>
      </c>
      <c r="G50" s="377">
        <v>297.26747261862027</v>
      </c>
      <c r="H50" s="377">
        <v>297.54723641607006</v>
      </c>
      <c r="I50" s="377">
        <v>349.66674011257413</v>
      </c>
      <c r="J50" s="377">
        <v>341.17587802451493</v>
      </c>
      <c r="K50" s="327">
        <v>304.48247828111852</v>
      </c>
      <c r="L50" s="327">
        <v>309.97694621767238</v>
      </c>
      <c r="M50" s="327">
        <v>421.24697229873044</v>
      </c>
      <c r="N50" s="328">
        <v>463.71090686814023</v>
      </c>
      <c r="O50" s="111" t="s">
        <v>20</v>
      </c>
      <c r="P50" s="581" t="s">
        <v>20</v>
      </c>
      <c r="Q50" s="107" t="s">
        <v>20</v>
      </c>
    </row>
    <row r="51" spans="2:17" s="179" customFormat="1" ht="12.75">
      <c r="B51" s="205" t="s">
        <v>84</v>
      </c>
      <c r="C51" s="377">
        <v>44</v>
      </c>
      <c r="D51" s="377">
        <v>-5.8799999999999812</v>
      </c>
      <c r="E51" s="377">
        <v>-12.954999999999998</v>
      </c>
      <c r="F51" s="377">
        <v>9.7259999999999991</v>
      </c>
      <c r="G51" s="377">
        <v>70.300775277517403</v>
      </c>
      <c r="H51" s="377">
        <v>27.196886278853427</v>
      </c>
      <c r="I51" s="377">
        <v>38.509023704981772</v>
      </c>
      <c r="J51" s="377">
        <v>35.28060846496173</v>
      </c>
      <c r="K51" s="377">
        <v>115.96303242845401</v>
      </c>
      <c r="L51" s="377">
        <v>73.443446316236859</v>
      </c>
      <c r="M51" s="377">
        <v>74.462533758803445</v>
      </c>
      <c r="N51" s="197">
        <v>32.480904275738922</v>
      </c>
      <c r="O51" s="209">
        <v>34.89100000000002</v>
      </c>
      <c r="P51" s="377">
        <v>171</v>
      </c>
      <c r="Q51" s="197">
        <v>296.34991677923318</v>
      </c>
    </row>
    <row r="52" spans="2:17" s="179" customFormat="1" ht="13.5" thickBot="1">
      <c r="B52" s="207" t="s">
        <v>86</v>
      </c>
      <c r="C52" s="224">
        <v>0.1752988047808765</v>
      </c>
      <c r="D52" s="213">
        <v>-2.1979582911248019E-2</v>
      </c>
      <c r="E52" s="213">
        <v>-5.3731108051163788E-2</v>
      </c>
      <c r="F52" s="213">
        <v>3.8789338714759168E-2</v>
      </c>
      <c r="G52" s="213">
        <v>0.28216208681587934</v>
      </c>
      <c r="H52" s="213">
        <v>0.10573381806708994</v>
      </c>
      <c r="I52" s="213">
        <v>0.15306319454832948</v>
      </c>
      <c r="J52" s="213">
        <v>0.13793432341436354</v>
      </c>
      <c r="K52" s="173">
        <v>0.38101014701134556</v>
      </c>
      <c r="L52" s="173">
        <v>0.28242796806553777</v>
      </c>
      <c r="M52" s="173">
        <v>0.20240576311497116</v>
      </c>
      <c r="N52" s="211">
        <v>8.7934432769462625E-2</v>
      </c>
      <c r="O52" s="210">
        <v>3.453296224741878E-2</v>
      </c>
      <c r="P52" s="173">
        <v>0.16900000000000001</v>
      </c>
      <c r="Q52" s="211">
        <v>0.20444377993606599</v>
      </c>
    </row>
    <row r="53" spans="2:17" s="179" customFormat="1" ht="15.75" thickTop="1">
      <c r="B53" s="416"/>
      <c r="C53" s="6"/>
      <c r="D53" s="6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6"/>
      <c r="P53" s="6"/>
      <c r="Q53" s="6"/>
    </row>
    <row r="54" spans="2:17" s="179" customFormat="1" ht="15.75" thickBot="1">
      <c r="B54" s="42" t="s">
        <v>88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s="179" customFormat="1" ht="14.25" thickTop="1" thickBot="1">
      <c r="B55" s="143" t="s">
        <v>2</v>
      </c>
      <c r="C55" s="372" t="s">
        <v>61</v>
      </c>
      <c r="D55" s="372" t="s">
        <v>82</v>
      </c>
      <c r="E55" s="372" t="s">
        <v>101</v>
      </c>
      <c r="F55" s="372" t="s">
        <v>103</v>
      </c>
      <c r="G55" s="372" t="s">
        <v>106</v>
      </c>
      <c r="H55" s="372" t="s">
        <v>121</v>
      </c>
      <c r="I55" s="372" t="s">
        <v>124</v>
      </c>
      <c r="J55" s="372" t="s">
        <v>137</v>
      </c>
      <c r="K55" s="372" t="s">
        <v>144</v>
      </c>
      <c r="L55" s="372" t="s">
        <v>145</v>
      </c>
      <c r="M55" s="372" t="s">
        <v>146</v>
      </c>
      <c r="N55" s="118" t="s">
        <v>147</v>
      </c>
      <c r="O55" s="583" t="s">
        <v>102</v>
      </c>
      <c r="P55" s="579" t="s">
        <v>138</v>
      </c>
      <c r="Q55" s="118" t="s">
        <v>148</v>
      </c>
    </row>
    <row r="56" spans="2:17" s="179" customFormat="1" ht="12.75">
      <c r="B56" s="204" t="s">
        <v>39</v>
      </c>
      <c r="C56" s="378">
        <v>26</v>
      </c>
      <c r="D56" s="378">
        <v>26.297999999999998</v>
      </c>
      <c r="E56" s="378">
        <v>24.22</v>
      </c>
      <c r="F56" s="378">
        <v>25.545999999999999</v>
      </c>
      <c r="G56" s="378">
        <v>25.26450826708</v>
      </c>
      <c r="H56" s="378">
        <v>26.19400902293</v>
      </c>
      <c r="I56" s="378">
        <v>25.885532444029998</v>
      </c>
      <c r="J56" s="378">
        <v>26.836866334250001</v>
      </c>
      <c r="K56" s="378">
        <v>36.75839601281762</v>
      </c>
      <c r="L56" s="378">
        <v>37.823778630714536</v>
      </c>
      <c r="M56" s="378">
        <v>38.509597456679998</v>
      </c>
      <c r="N56" s="326">
        <v>38.703594698700009</v>
      </c>
      <c r="O56" s="574">
        <v>102.06399999999999</v>
      </c>
      <c r="P56" s="584">
        <v>104.2</v>
      </c>
      <c r="Q56" s="321">
        <v>151.79536679891217</v>
      </c>
    </row>
    <row r="57" spans="2:17" s="179" customFormat="1" ht="12.75">
      <c r="B57" s="148" t="s">
        <v>45</v>
      </c>
      <c r="C57" s="378">
        <v>24.9</v>
      </c>
      <c r="D57" s="378">
        <v>25.213999999999999</v>
      </c>
      <c r="E57" s="378">
        <v>23.11</v>
      </c>
      <c r="F57" s="378">
        <v>24.321999999999999</v>
      </c>
      <c r="G57" s="378">
        <v>23.96211498329</v>
      </c>
      <c r="H57" s="378">
        <v>24.87955380707</v>
      </c>
      <c r="I57" s="378">
        <v>24.472350232949999</v>
      </c>
      <c r="J57" s="378">
        <v>25.33462055911</v>
      </c>
      <c r="K57" s="378">
        <v>34.747684227905616</v>
      </c>
      <c r="L57" s="378">
        <v>35.745520019864536</v>
      </c>
      <c r="M57" s="378">
        <v>36.096118128569998</v>
      </c>
      <c r="N57" s="198">
        <v>36.729415295020019</v>
      </c>
      <c r="O57" s="200">
        <v>97.6</v>
      </c>
      <c r="P57" s="580">
        <v>98.6</v>
      </c>
      <c r="Q57" s="106">
        <v>143.31873767136017</v>
      </c>
    </row>
    <row r="58" spans="2:17" s="179" customFormat="1" ht="12.75">
      <c r="B58" s="204" t="s">
        <v>4</v>
      </c>
      <c r="C58" s="378">
        <v>10</v>
      </c>
      <c r="D58" s="378">
        <v>10.225</v>
      </c>
      <c r="E58" s="378">
        <v>8.4529999999999994</v>
      </c>
      <c r="F58" s="378">
        <v>10.086</v>
      </c>
      <c r="G58" s="378">
        <v>9.7245307107000016</v>
      </c>
      <c r="H58" s="378">
        <v>10.82778607234</v>
      </c>
      <c r="I58" s="378">
        <v>10.61981497351</v>
      </c>
      <c r="J58" s="378">
        <v>10.87207404214</v>
      </c>
      <c r="K58" s="378">
        <v>14.240403227638645</v>
      </c>
      <c r="L58" s="378">
        <v>13.635309835789636</v>
      </c>
      <c r="M58" s="378">
        <v>15.38682030116</v>
      </c>
      <c r="N58" s="198">
        <v>13.509424179460016</v>
      </c>
      <c r="O58" s="200">
        <v>39</v>
      </c>
      <c r="P58" s="580">
        <v>42</v>
      </c>
      <c r="Q58" s="106">
        <v>56.771957544048291</v>
      </c>
    </row>
    <row r="59" spans="2:17" s="179" customFormat="1" ht="12.75">
      <c r="B59" s="204" t="s">
        <v>64</v>
      </c>
      <c r="C59" s="376">
        <v>0.39466162247123099</v>
      </c>
      <c r="D59" s="376">
        <v>0.38879658343129109</v>
      </c>
      <c r="E59" s="376">
        <v>0.34900578135323218</v>
      </c>
      <c r="F59" s="376">
        <v>0.39481719251546232</v>
      </c>
      <c r="G59" s="376">
        <v>0.38490876639666083</v>
      </c>
      <c r="H59" s="376">
        <v>0.41336879982218278</v>
      </c>
      <c r="I59" s="376">
        <v>0.41026063483423753</v>
      </c>
      <c r="J59" s="376">
        <v>0.40511712160166546</v>
      </c>
      <c r="K59" s="376">
        <v>0.3874054575905061</v>
      </c>
      <c r="L59" s="376">
        <v>0.36049570744677473</v>
      </c>
      <c r="M59" s="376">
        <v>0.39955806649157671</v>
      </c>
      <c r="N59" s="107">
        <v>0.34904830635573431</v>
      </c>
      <c r="O59" s="111">
        <v>0.38215481883828467</v>
      </c>
      <c r="P59" s="581">
        <v>0.40400000000000003</v>
      </c>
      <c r="Q59" s="107">
        <v>0.37400323040989641</v>
      </c>
    </row>
    <row r="60" spans="2:17" s="179" customFormat="1" ht="12.75">
      <c r="B60" s="204" t="s">
        <v>48</v>
      </c>
      <c r="C60" s="376" t="s">
        <v>20</v>
      </c>
      <c r="D60" s="376" t="s">
        <v>20</v>
      </c>
      <c r="E60" s="376" t="s">
        <v>20</v>
      </c>
      <c r="F60" s="376" t="s">
        <v>20</v>
      </c>
      <c r="G60" s="378">
        <v>2.5963242470000001</v>
      </c>
      <c r="H60" s="378">
        <v>8.0599690390000003</v>
      </c>
      <c r="I60" s="378">
        <v>6.6661969145556972</v>
      </c>
      <c r="J60" s="378">
        <v>7.1675958018758719</v>
      </c>
      <c r="K60" s="378">
        <v>2.0940272021884323</v>
      </c>
      <c r="L60" s="378">
        <v>5.9474086144738987</v>
      </c>
      <c r="M60" s="378">
        <v>7.5909270760149274</v>
      </c>
      <c r="N60" s="198">
        <v>10.109624582842278</v>
      </c>
      <c r="O60" s="111" t="s">
        <v>20</v>
      </c>
      <c r="P60" s="580">
        <v>24.5</v>
      </c>
      <c r="Q60" s="106">
        <v>25.741987475519537</v>
      </c>
    </row>
    <row r="61" spans="2:17" s="179" customFormat="1" ht="12.75">
      <c r="B61" s="204" t="s">
        <v>85</v>
      </c>
      <c r="C61" s="376" t="s">
        <v>20</v>
      </c>
      <c r="D61" s="376" t="s">
        <v>20</v>
      </c>
      <c r="E61" s="376" t="s">
        <v>20</v>
      </c>
      <c r="F61" s="376" t="s">
        <v>20</v>
      </c>
      <c r="G61" s="378">
        <v>2.5963242470000001</v>
      </c>
      <c r="H61" s="378">
        <v>8.0599690390000003</v>
      </c>
      <c r="I61" s="378">
        <v>6.6661969145556972</v>
      </c>
      <c r="J61" s="378">
        <v>7.1675958018758719</v>
      </c>
      <c r="K61" s="378">
        <v>2.0940272021884323</v>
      </c>
      <c r="L61" s="378">
        <v>5.9474086144738987</v>
      </c>
      <c r="M61" s="378">
        <v>7.5909270760149274</v>
      </c>
      <c r="N61" s="198">
        <v>10.109624582842278</v>
      </c>
      <c r="O61" s="111" t="s">
        <v>20</v>
      </c>
      <c r="P61" s="580">
        <v>24.5</v>
      </c>
      <c r="Q61" s="106">
        <v>25.741987475519537</v>
      </c>
    </row>
    <row r="62" spans="2:17" s="179" customFormat="1" ht="12.75">
      <c r="B62" s="204" t="s">
        <v>49</v>
      </c>
      <c r="C62" s="378">
        <v>1</v>
      </c>
      <c r="D62" s="378">
        <v>1.196</v>
      </c>
      <c r="E62" s="378">
        <v>1.2509999999999999</v>
      </c>
      <c r="F62" s="378">
        <v>1.4490000000000001</v>
      </c>
      <c r="G62" s="378">
        <v>1.8970769199999999</v>
      </c>
      <c r="H62" s="378">
        <v>2.0932266140000002</v>
      </c>
      <c r="I62" s="378">
        <v>2.2227246279999999</v>
      </c>
      <c r="J62" s="378">
        <v>2.5988535779999999</v>
      </c>
      <c r="K62" s="378">
        <v>4.0626899403753916</v>
      </c>
      <c r="L62" s="378">
        <v>3.9375195904303637</v>
      </c>
      <c r="M62" s="378">
        <v>4.5851167840000002</v>
      </c>
      <c r="N62" s="198">
        <v>4.9949457819999994</v>
      </c>
      <c r="O62" s="200">
        <v>4.8959999999999999</v>
      </c>
      <c r="P62" s="580">
        <v>8.8000000000000007</v>
      </c>
      <c r="Q62" s="106">
        <v>17.580272096805754</v>
      </c>
    </row>
    <row r="63" spans="2:17" s="179" customFormat="1" ht="12.75">
      <c r="B63" s="204" t="s">
        <v>90</v>
      </c>
      <c r="C63" s="378">
        <v>38.155000000000001</v>
      </c>
      <c r="D63" s="378">
        <v>38.768000000000001</v>
      </c>
      <c r="E63" s="378">
        <v>38.700000000000003</v>
      </c>
      <c r="F63" s="378">
        <v>38.46</v>
      </c>
      <c r="G63" s="378">
        <v>38.184048714285716</v>
      </c>
      <c r="H63" s="378">
        <v>33.423133999999997</v>
      </c>
      <c r="I63" s="378">
        <v>35.156550000000003</v>
      </c>
      <c r="J63" s="378">
        <v>36.211426000000003</v>
      </c>
      <c r="K63" s="378">
        <v>48.331552000000002</v>
      </c>
      <c r="L63" s="378">
        <v>49.334611491367482</v>
      </c>
      <c r="M63" s="378">
        <v>50.999338000000002</v>
      </c>
      <c r="N63" s="198">
        <v>51.569839999999999</v>
      </c>
      <c r="O63" s="200">
        <v>38.46</v>
      </c>
      <c r="P63" s="582">
        <v>36.200000000000003</v>
      </c>
      <c r="Q63" s="198">
        <v>51.569839999999999</v>
      </c>
    </row>
    <row r="64" spans="2:17" s="179" customFormat="1" ht="12.75">
      <c r="B64" s="204" t="s">
        <v>44</v>
      </c>
      <c r="C64" s="375">
        <v>216</v>
      </c>
      <c r="D64" s="375">
        <v>214.18600000000001</v>
      </c>
      <c r="E64" s="375">
        <v>194.89599999999999</v>
      </c>
      <c r="F64" s="375">
        <v>204.09100000000001</v>
      </c>
      <c r="G64" s="375">
        <v>202.89429432622379</v>
      </c>
      <c r="H64" s="375">
        <v>224.82702469810826</v>
      </c>
      <c r="I64" s="375">
        <v>230.43880346060891</v>
      </c>
      <c r="J64" s="375">
        <v>228</v>
      </c>
      <c r="K64" s="375">
        <v>238.59164819161253</v>
      </c>
      <c r="L64" s="375">
        <v>236.37726570561188</v>
      </c>
      <c r="M64" s="375">
        <v>233.462703711915</v>
      </c>
      <c r="N64" s="106">
        <v>228.88463706917244</v>
      </c>
      <c r="O64" s="110" t="s">
        <v>20</v>
      </c>
      <c r="P64" s="580" t="s">
        <v>20</v>
      </c>
      <c r="Q64" s="106" t="s">
        <v>20</v>
      </c>
    </row>
    <row r="65" spans="2:17" s="179" customFormat="1" ht="12.75">
      <c r="B65" s="204" t="s">
        <v>165</v>
      </c>
      <c r="C65" s="375">
        <v>213</v>
      </c>
      <c r="D65" s="375">
        <v>229.684</v>
      </c>
      <c r="E65" s="375">
        <v>236</v>
      </c>
      <c r="F65" s="375">
        <v>272.62200000000001</v>
      </c>
      <c r="G65" s="375">
        <v>558.90437366063088</v>
      </c>
      <c r="H65" s="375">
        <v>658.26647807071595</v>
      </c>
      <c r="I65" s="375">
        <v>683.54273649176901</v>
      </c>
      <c r="J65" s="375">
        <v>689.26978949849342</v>
      </c>
      <c r="K65" s="375">
        <v>627.58631119848212</v>
      </c>
      <c r="L65" s="375">
        <v>615.57978213581703</v>
      </c>
      <c r="M65" s="375">
        <v>566.0939049880277</v>
      </c>
      <c r="N65" s="106">
        <v>584.89434144879453</v>
      </c>
      <c r="O65" s="110" t="s">
        <v>20</v>
      </c>
      <c r="P65" s="580" t="s">
        <v>20</v>
      </c>
      <c r="Q65" s="106" t="s">
        <v>20</v>
      </c>
    </row>
    <row r="66" spans="2:17" s="179" customFormat="1" ht="12.75">
      <c r="B66" s="204" t="s">
        <v>75</v>
      </c>
      <c r="C66" s="376">
        <v>5.6556407042439749E-2</v>
      </c>
      <c r="D66" s="376">
        <v>6.43078455792465E-2</v>
      </c>
      <c r="E66" s="376">
        <v>6.8249501391029505E-2</v>
      </c>
      <c r="F66" s="376">
        <v>7.0000000000000007E-2</v>
      </c>
      <c r="G66" s="376">
        <v>3.7678066955115913E-2</v>
      </c>
      <c r="H66" s="376">
        <v>0.21600656306068611</v>
      </c>
      <c r="I66" s="376">
        <v>3.7497723086621394E-2</v>
      </c>
      <c r="J66" s="376">
        <v>0</v>
      </c>
      <c r="K66" s="376">
        <v>4.9499265779295969E-2</v>
      </c>
      <c r="L66" s="376">
        <v>6.0761959734192364E-2</v>
      </c>
      <c r="M66" s="376">
        <v>5.967747244973793E-2</v>
      </c>
      <c r="N66" s="329">
        <v>5.9588602728199692E-2</v>
      </c>
      <c r="O66" s="110" t="s">
        <v>20</v>
      </c>
      <c r="P66" s="582" t="s">
        <v>20</v>
      </c>
      <c r="Q66" s="198" t="s">
        <v>20</v>
      </c>
    </row>
    <row r="67" spans="2:17" s="179" customFormat="1" ht="13.5" thickBot="1">
      <c r="B67" s="152" t="s">
        <v>119</v>
      </c>
      <c r="C67" s="90" t="s">
        <v>20</v>
      </c>
      <c r="D67" s="90" t="s">
        <v>20</v>
      </c>
      <c r="E67" s="90" t="s">
        <v>20</v>
      </c>
      <c r="F67" s="90" t="s">
        <v>20</v>
      </c>
      <c r="G67" s="259">
        <v>297.26747261862027</v>
      </c>
      <c r="H67" s="259">
        <v>297.54723641607006</v>
      </c>
      <c r="I67" s="259">
        <v>349.66674011257413</v>
      </c>
      <c r="J67" s="259">
        <v>341.17587802451493</v>
      </c>
      <c r="K67" s="259">
        <v>304.48247828111852</v>
      </c>
      <c r="L67" s="259">
        <v>309.97694621767238</v>
      </c>
      <c r="M67" s="413">
        <v>421.24697229873044</v>
      </c>
      <c r="N67" s="322">
        <v>463.71090686814023</v>
      </c>
      <c r="O67" s="138" t="s">
        <v>20</v>
      </c>
      <c r="P67" s="90" t="s">
        <v>20</v>
      </c>
      <c r="Q67" s="119" t="s">
        <v>20</v>
      </c>
    </row>
    <row r="68" spans="2:17" s="179" customFormat="1" ht="15.75" thickTop="1">
      <c r="B68" s="416"/>
      <c r="C68" s="6"/>
      <c r="D68" s="6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6"/>
      <c r="P68" s="6"/>
      <c r="Q68" s="6"/>
    </row>
    <row r="69" spans="2:17" s="179" customFormat="1">
      <c r="B69" s="416"/>
      <c r="C69" s="6"/>
      <c r="D69" s="6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6"/>
      <c r="P69" s="6"/>
      <c r="Q69" s="6"/>
    </row>
    <row r="70" spans="2:17" s="6" customFormat="1"/>
    <row r="71" spans="2:17" s="6" customFormat="1">
      <c r="D71" s="14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8"/>
    </row>
    <row r="72" spans="2:17" s="6" customFormat="1">
      <c r="D72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</row>
    <row r="73" spans="2:17" s="6" customFormat="1">
      <c r="D73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</row>
    <row r="74" spans="2:17" s="6" customFormat="1"/>
    <row r="75" spans="2:17" s="6" customFormat="1">
      <c r="B75"/>
      <c r="C75"/>
      <c r="D75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/>
      <c r="P75"/>
      <c r="Q75" s="301"/>
    </row>
    <row r="76" spans="2:17">
      <c r="E76" s="232"/>
      <c r="F76" s="232"/>
      <c r="G76" s="232"/>
      <c r="H76" s="232"/>
      <c r="I76" s="232"/>
      <c r="J76" s="232"/>
      <c r="K76" s="232"/>
      <c r="L76" s="232"/>
      <c r="M76" s="232"/>
      <c r="N76" s="232"/>
    </row>
  </sheetData>
  <hyperlinks>
    <hyperlink ref="B2" location="Index!A1" display="index page"/>
  </hyperlinks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R42"/>
  <sheetViews>
    <sheetView showGridLines="0" view="pageBreakPreview" zoomScale="80" zoomScaleNormal="90" zoomScaleSheetLayoutView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/>
  <cols>
    <col min="1" max="1" width="1.7109375" customWidth="1"/>
    <col min="2" max="2" width="55.7109375" customWidth="1"/>
    <col min="3" max="5" width="10.5703125" customWidth="1"/>
    <col min="6" max="14" width="10.5703125" style="301" customWidth="1"/>
    <col min="15" max="15" width="10.5703125" customWidth="1"/>
    <col min="16" max="17" width="10.5703125" style="301" customWidth="1"/>
  </cols>
  <sheetData>
    <row r="1" spans="2:18" s="6" customFormat="1" ht="18">
      <c r="B1" s="32" t="s">
        <v>10</v>
      </c>
    </row>
    <row r="2" spans="2:18" s="6" customFormat="1">
      <c r="B2" s="33" t="s">
        <v>19</v>
      </c>
    </row>
    <row r="3" spans="2:18" s="6" customFormat="1" ht="15.75" thickBot="1">
      <c r="B3" s="42" t="s">
        <v>237</v>
      </c>
    </row>
    <row r="4" spans="2:18" s="2" customFormat="1" ht="14.25" thickTop="1" thickBot="1">
      <c r="B4" s="143" t="s">
        <v>2</v>
      </c>
      <c r="C4" s="41" t="s">
        <v>61</v>
      </c>
      <c r="D4" s="41" t="s">
        <v>82</v>
      </c>
      <c r="E4" s="41" t="s">
        <v>101</v>
      </c>
      <c r="F4" s="372" t="s">
        <v>103</v>
      </c>
      <c r="G4" s="372" t="s">
        <v>106</v>
      </c>
      <c r="H4" s="372" t="s">
        <v>121</v>
      </c>
      <c r="I4" s="372" t="s">
        <v>124</v>
      </c>
      <c r="J4" s="372" t="s">
        <v>137</v>
      </c>
      <c r="K4" s="41" t="s">
        <v>144</v>
      </c>
      <c r="L4" s="41" t="s">
        <v>145</v>
      </c>
      <c r="M4" s="41" t="s">
        <v>146</v>
      </c>
      <c r="N4" s="118" t="s">
        <v>147</v>
      </c>
      <c r="O4" s="41" t="s">
        <v>102</v>
      </c>
      <c r="P4" s="372" t="s">
        <v>138</v>
      </c>
      <c r="Q4" s="118" t="s">
        <v>148</v>
      </c>
    </row>
    <row r="5" spans="2:18" s="4" customFormat="1" ht="12.75">
      <c r="B5" s="145" t="s">
        <v>39</v>
      </c>
      <c r="C5" s="68">
        <v>133.62760792470598</v>
      </c>
      <c r="D5" s="68">
        <v>141.142</v>
      </c>
      <c r="E5" s="68">
        <v>142.00899999999999</v>
      </c>
      <c r="F5" s="375">
        <v>146.10599999999999</v>
      </c>
      <c r="G5" s="375">
        <v>146.802962034845</v>
      </c>
      <c r="H5" s="375">
        <v>151.21759936961101</v>
      </c>
      <c r="I5" s="375">
        <v>153.618157214409</v>
      </c>
      <c r="J5" s="375">
        <v>152.59041608999996</v>
      </c>
      <c r="K5" s="68">
        <v>154.85549304000003</v>
      </c>
      <c r="L5" s="68">
        <v>157.23493690999996</v>
      </c>
      <c r="M5" s="68">
        <v>156.50231372000002</v>
      </c>
      <c r="N5" s="321">
        <v>152.1206555</v>
      </c>
      <c r="O5" s="296">
        <v>562.88460792470596</v>
      </c>
      <c r="P5" s="375">
        <v>604</v>
      </c>
      <c r="Q5" s="106">
        <v>620.71339917</v>
      </c>
      <c r="R5" s="195"/>
    </row>
    <row r="6" spans="2:18" s="4" customFormat="1" ht="12.75">
      <c r="B6" s="148" t="s">
        <v>45</v>
      </c>
      <c r="C6" s="68">
        <v>131.92130671575998</v>
      </c>
      <c r="D6" s="68">
        <v>139.291</v>
      </c>
      <c r="E6" s="68">
        <v>140.298</v>
      </c>
      <c r="F6" s="375">
        <v>144.13800000000001</v>
      </c>
      <c r="G6" s="375">
        <v>144.771650177385</v>
      </c>
      <c r="H6" s="375">
        <v>149.172444282713</v>
      </c>
      <c r="I6" s="375">
        <v>151.23629429510601</v>
      </c>
      <c r="J6" s="375">
        <v>150.51033229999996</v>
      </c>
      <c r="K6" s="68">
        <v>152.83819394999998</v>
      </c>
      <c r="L6" s="68">
        <v>152.40113506999998</v>
      </c>
      <c r="M6" s="68">
        <v>153.21112676999999</v>
      </c>
      <c r="N6" s="106">
        <v>147.20932784000001</v>
      </c>
      <c r="O6" s="68">
        <v>555.64830671575999</v>
      </c>
      <c r="P6" s="375">
        <v>596</v>
      </c>
      <c r="Q6" s="106">
        <v>605.65978362999999</v>
      </c>
      <c r="R6" s="195"/>
    </row>
    <row r="7" spans="2:18" s="4" customFormat="1" ht="12.75">
      <c r="B7" s="145" t="s">
        <v>4</v>
      </c>
      <c r="C7" s="68">
        <v>49.330486947573199</v>
      </c>
      <c r="D7" s="68">
        <v>53.906999999999996</v>
      </c>
      <c r="E7" s="68">
        <v>56.392000000000003</v>
      </c>
      <c r="F7" s="375">
        <v>59.597000000000001</v>
      </c>
      <c r="G7" s="375">
        <v>59.539186684343704</v>
      </c>
      <c r="H7" s="375">
        <v>63.377849186265202</v>
      </c>
      <c r="I7" s="375">
        <v>68.651864367443096</v>
      </c>
      <c r="J7" s="375">
        <v>50.63795844999995</v>
      </c>
      <c r="K7" s="68">
        <v>70.084967480000003</v>
      </c>
      <c r="L7" s="68">
        <v>68.735095689999966</v>
      </c>
      <c r="M7" s="68">
        <v>73.040884219999995</v>
      </c>
      <c r="N7" s="106">
        <v>55.445644899999991</v>
      </c>
      <c r="O7" s="68">
        <v>219.22648694757319</v>
      </c>
      <c r="P7" s="375">
        <v>242</v>
      </c>
      <c r="Q7" s="106">
        <v>267.30659228999997</v>
      </c>
      <c r="R7" s="195"/>
    </row>
    <row r="8" spans="2:18" s="4" customFormat="1" ht="12.75">
      <c r="B8" s="145" t="s">
        <v>64</v>
      </c>
      <c r="C8" s="69">
        <v>0.374</v>
      </c>
      <c r="D8" s="69">
        <v>0.38193476447500829</v>
      </c>
      <c r="E8" s="69">
        <v>0.3971041461663406</v>
      </c>
      <c r="F8" s="376">
        <v>0.40790248175981825</v>
      </c>
      <c r="G8" s="376">
        <v>0.40556948937816584</v>
      </c>
      <c r="H8" s="376">
        <v>0.41911673396319415</v>
      </c>
      <c r="I8" s="376">
        <v>0.44689742496238505</v>
      </c>
      <c r="J8" s="376">
        <v>0.33185543199602374</v>
      </c>
      <c r="K8" s="69">
        <v>0.45258302501349867</v>
      </c>
      <c r="L8" s="69">
        <v>0.43714900162006232</v>
      </c>
      <c r="M8" s="69">
        <v>0.46670801526090044</v>
      </c>
      <c r="N8" s="107">
        <v>0.36448465672040176</v>
      </c>
      <c r="O8" s="69">
        <v>0.38946967790758624</v>
      </c>
      <c r="P8" s="376">
        <v>0.40100000000000002</v>
      </c>
      <c r="Q8" s="107">
        <v>0.43064414695644498</v>
      </c>
    </row>
    <row r="9" spans="2:18" s="4" customFormat="1" ht="12.75">
      <c r="B9" s="145" t="s">
        <v>48</v>
      </c>
      <c r="C9" s="68">
        <v>26.652795892585999</v>
      </c>
      <c r="D9" s="68">
        <v>42.786000000000001</v>
      </c>
      <c r="E9" s="68">
        <v>49.826000000000001</v>
      </c>
      <c r="F9" s="375">
        <v>58.963000000000001</v>
      </c>
      <c r="G9" s="375">
        <v>11.971291393522462</v>
      </c>
      <c r="H9" s="375">
        <v>32.01863461315218</v>
      </c>
      <c r="I9" s="375">
        <v>48.585378523315335</v>
      </c>
      <c r="J9" s="375">
        <v>41.552796273699997</v>
      </c>
      <c r="K9" s="68">
        <v>17.132459091409334</v>
      </c>
      <c r="L9" s="68">
        <v>32.767456242751898</v>
      </c>
      <c r="M9" s="68">
        <v>22.001224616289662</v>
      </c>
      <c r="N9" s="106">
        <v>64.842856101239562</v>
      </c>
      <c r="O9" s="68">
        <v>178.22779589258599</v>
      </c>
      <c r="P9" s="375">
        <v>134</v>
      </c>
      <c r="Q9" s="106">
        <v>136.74399605169046</v>
      </c>
      <c r="R9" s="195"/>
    </row>
    <row r="10" spans="2:18" s="4" customFormat="1" ht="12.75">
      <c r="B10" s="145" t="s">
        <v>85</v>
      </c>
      <c r="C10" s="68">
        <v>26.652795892585999</v>
      </c>
      <c r="D10" s="68">
        <v>42.786000000000001</v>
      </c>
      <c r="E10" s="68">
        <v>49.826000000000001</v>
      </c>
      <c r="F10" s="375">
        <v>58.963000000000001</v>
      </c>
      <c r="G10" s="375">
        <v>11.971291393522462</v>
      </c>
      <c r="H10" s="375">
        <v>32.01863461315218</v>
      </c>
      <c r="I10" s="375">
        <v>48.585378523315335</v>
      </c>
      <c r="J10" s="375">
        <v>41.552796273699997</v>
      </c>
      <c r="K10" s="68">
        <v>17.132459091409334</v>
      </c>
      <c r="L10" s="68">
        <v>32.767456242751898</v>
      </c>
      <c r="M10" s="68">
        <v>22.001224616289662</v>
      </c>
      <c r="N10" s="106">
        <v>64.842856101239562</v>
      </c>
      <c r="O10" s="68">
        <v>178.22779589258599</v>
      </c>
      <c r="P10" s="375">
        <v>134</v>
      </c>
      <c r="Q10" s="106">
        <v>136.74399605169046</v>
      </c>
      <c r="R10" s="195"/>
    </row>
    <row r="11" spans="2:18" s="4" customFormat="1" ht="12.75">
      <c r="B11" s="145" t="s">
        <v>49</v>
      </c>
      <c r="C11" s="71">
        <v>4.3654250417270299</v>
      </c>
      <c r="D11" s="71">
        <v>5.0279999999999996</v>
      </c>
      <c r="E11" s="191">
        <v>6.3230000000000004</v>
      </c>
      <c r="F11" s="378">
        <v>7.4770000000000003</v>
      </c>
      <c r="G11" s="378">
        <v>8.5815280096283413</v>
      </c>
      <c r="H11" s="378">
        <v>9.3396983526703092</v>
      </c>
      <c r="I11" s="378">
        <v>11.4839181092683</v>
      </c>
      <c r="J11" s="378">
        <v>12.22214365</v>
      </c>
      <c r="K11" s="191">
        <v>13.607151179999999</v>
      </c>
      <c r="L11" s="191">
        <v>14.859615149999998</v>
      </c>
      <c r="M11" s="191">
        <v>16.56886952</v>
      </c>
      <c r="N11" s="198">
        <v>17.543041460000001</v>
      </c>
      <c r="O11" s="191">
        <v>23.193425041727032</v>
      </c>
      <c r="P11" s="375">
        <v>41.6</v>
      </c>
      <c r="Q11" s="106">
        <v>62.578677310000003</v>
      </c>
      <c r="R11" s="195"/>
    </row>
    <row r="12" spans="2:18" s="4" customFormat="1" ht="12.75">
      <c r="B12" s="145" t="s">
        <v>90</v>
      </c>
      <c r="C12" s="191">
        <v>29.366001000000001</v>
      </c>
      <c r="D12" s="191">
        <v>29.751000000000001</v>
      </c>
      <c r="E12" s="191">
        <v>30.218</v>
      </c>
      <c r="F12" s="378">
        <v>30.789000000000001</v>
      </c>
      <c r="G12" s="378">
        <v>31.805057000000001</v>
      </c>
      <c r="H12" s="378">
        <v>32.049366999999997</v>
      </c>
      <c r="I12" s="378">
        <v>32.317163999999998</v>
      </c>
      <c r="J12" s="378">
        <v>32.294046999999999</v>
      </c>
      <c r="K12" s="191">
        <v>31.575209999999998</v>
      </c>
      <c r="L12" s="191">
        <v>31.145432</v>
      </c>
      <c r="M12" s="191">
        <v>28.960978000000001</v>
      </c>
      <c r="N12" s="198">
        <v>30.376759</v>
      </c>
      <c r="O12" s="191">
        <v>30.789000000000001</v>
      </c>
      <c r="P12" s="378">
        <v>32.299999999999997</v>
      </c>
      <c r="Q12" s="198">
        <v>30.376759</v>
      </c>
    </row>
    <row r="13" spans="2:18" s="4" customFormat="1" ht="12.75">
      <c r="B13" s="145" t="s">
        <v>50</v>
      </c>
      <c r="C13" s="71">
        <v>1.5065533174782599</v>
      </c>
      <c r="D13" s="71">
        <v>1.5629999999999999</v>
      </c>
      <c r="E13" s="191">
        <v>1.5449999999999999</v>
      </c>
      <c r="F13" s="378">
        <v>1.57</v>
      </c>
      <c r="G13" s="378">
        <v>1.5337220884759346</v>
      </c>
      <c r="H13" s="378">
        <v>1.5483640372356966</v>
      </c>
      <c r="I13" s="378">
        <v>1.5536833296173753</v>
      </c>
      <c r="J13" s="378">
        <v>1.549409732623646</v>
      </c>
      <c r="K13" s="191">
        <v>1.5917361373615686</v>
      </c>
      <c r="L13" s="191">
        <v>1.6143096239352908</v>
      </c>
      <c r="M13" s="191">
        <v>1.6953354016651472</v>
      </c>
      <c r="N13" s="198">
        <v>1.6486284185952915</v>
      </c>
      <c r="O13" s="191" t="s">
        <v>20</v>
      </c>
      <c r="P13" s="378" t="s">
        <v>20</v>
      </c>
      <c r="Q13" s="198" t="s">
        <v>20</v>
      </c>
    </row>
    <row r="14" spans="2:18" s="4" customFormat="1" ht="12.75">
      <c r="B14" s="204" t="s">
        <v>165</v>
      </c>
      <c r="C14" s="68">
        <v>187.94598541289</v>
      </c>
      <c r="D14" s="68">
        <v>201.02199999999999</v>
      </c>
      <c r="E14" s="68">
        <v>199.81700000000001</v>
      </c>
      <c r="F14" s="375">
        <v>186.131</v>
      </c>
      <c r="G14" s="378">
        <v>295.1543358334593</v>
      </c>
      <c r="H14" s="378">
        <v>300.48990571364118</v>
      </c>
      <c r="I14" s="378">
        <v>308.70836981034267</v>
      </c>
      <c r="J14" s="378">
        <v>305.17681534380569</v>
      </c>
      <c r="K14" s="582">
        <v>311.42087196442566</v>
      </c>
      <c r="L14" s="191">
        <v>315.70837220781146</v>
      </c>
      <c r="M14" s="191">
        <v>321.87056442510323</v>
      </c>
      <c r="N14" s="198">
        <v>321.7009451825067</v>
      </c>
      <c r="O14" s="68" t="s">
        <v>20</v>
      </c>
      <c r="P14" s="375" t="s">
        <v>20</v>
      </c>
      <c r="Q14" s="106" t="s">
        <v>20</v>
      </c>
    </row>
    <row r="15" spans="2:18" s="4" customFormat="1" ht="12.75">
      <c r="B15" s="145" t="s">
        <v>75</v>
      </c>
      <c r="C15" s="69">
        <v>6.3151617720764996E-2</v>
      </c>
      <c r="D15" s="69">
        <v>5.2494922548620503E-2</v>
      </c>
      <c r="E15" s="69">
        <v>5.3396531161983812E-2</v>
      </c>
      <c r="F15" s="376">
        <v>5.0999999999999997E-2</v>
      </c>
      <c r="G15" s="376">
        <v>4.5436584846167416E-2</v>
      </c>
      <c r="H15" s="376">
        <v>5.7241546803397679E-2</v>
      </c>
      <c r="I15" s="376">
        <v>5.7491244945296179E-2</v>
      </c>
      <c r="J15" s="376">
        <v>0</v>
      </c>
      <c r="K15" s="69">
        <v>4.4686663569610652E-2</v>
      </c>
      <c r="L15" s="69">
        <v>4.6600926055571944E-2</v>
      </c>
      <c r="M15" s="69">
        <v>0.13883570820483207</v>
      </c>
      <c r="N15" s="107">
        <v>4.61503949838869E-2</v>
      </c>
      <c r="O15" s="69" t="s">
        <v>20</v>
      </c>
      <c r="P15" s="376" t="s">
        <v>20</v>
      </c>
      <c r="Q15" s="107" t="s">
        <v>20</v>
      </c>
    </row>
    <row r="16" spans="2:18" s="179" customFormat="1" ht="12.75">
      <c r="B16" s="204" t="s">
        <v>119</v>
      </c>
      <c r="C16" s="69" t="s">
        <v>20</v>
      </c>
      <c r="D16" s="69" t="s">
        <v>20</v>
      </c>
      <c r="E16" s="69" t="s">
        <v>20</v>
      </c>
      <c r="F16" s="376" t="s">
        <v>20</v>
      </c>
      <c r="G16" s="375">
        <v>65.562255023167538</v>
      </c>
      <c r="H16" s="375">
        <v>60.087518029524865</v>
      </c>
      <c r="I16" s="375">
        <v>104.22636515204771</v>
      </c>
      <c r="J16" s="327">
        <v>133.97558724791355</v>
      </c>
      <c r="K16" s="327">
        <v>157.47368514263323</v>
      </c>
      <c r="L16" s="327">
        <v>167.35045010517976</v>
      </c>
      <c r="M16" s="327">
        <v>253.64714955903443</v>
      </c>
      <c r="N16" s="328">
        <v>391.1699554897354</v>
      </c>
      <c r="O16" s="69" t="s">
        <v>20</v>
      </c>
      <c r="P16" s="376" t="s">
        <v>20</v>
      </c>
      <c r="Q16" s="107" t="s">
        <v>20</v>
      </c>
    </row>
    <row r="17" spans="2:18" s="4" customFormat="1" ht="12.75">
      <c r="B17" s="205" t="s">
        <v>84</v>
      </c>
      <c r="C17" s="190">
        <v>22.6776910549872</v>
      </c>
      <c r="D17" s="190">
        <v>11.120999999999995</v>
      </c>
      <c r="E17" s="190">
        <v>6.5660795630063404</v>
      </c>
      <c r="F17" s="377">
        <v>0.63400000000000034</v>
      </c>
      <c r="G17" s="377">
        <v>47.567895290821241</v>
      </c>
      <c r="H17" s="377">
        <v>31.359214573113022</v>
      </c>
      <c r="I17" s="377">
        <v>20.066485844127762</v>
      </c>
      <c r="J17" s="377">
        <v>9.0851621762999528</v>
      </c>
      <c r="K17" s="190">
        <v>52.952508388590672</v>
      </c>
      <c r="L17" s="190">
        <v>35.967639447248068</v>
      </c>
      <c r="M17" s="190">
        <v>51.039659603710334</v>
      </c>
      <c r="N17" s="197">
        <v>-9.3972112012395712</v>
      </c>
      <c r="O17" s="68">
        <v>40.998770617993536</v>
      </c>
      <c r="P17" s="377">
        <v>108</v>
      </c>
      <c r="Q17" s="197">
        <v>130.56259623830951</v>
      </c>
    </row>
    <row r="18" spans="2:18" s="179" customFormat="1" ht="13.5" thickBot="1">
      <c r="B18" s="207" t="s">
        <v>86</v>
      </c>
      <c r="C18" s="173">
        <v>0.16970812698948565</v>
      </c>
      <c r="D18" s="173">
        <v>7.8792988621388352E-2</v>
      </c>
      <c r="E18" s="173">
        <v>4.6237066404286639E-2</v>
      </c>
      <c r="F18" s="173">
        <v>4.3393152916375811E-3</v>
      </c>
      <c r="G18" s="173">
        <v>0.32402544629535862</v>
      </c>
      <c r="H18" s="173">
        <v>0.20737807440299197</v>
      </c>
      <c r="I18" s="173">
        <v>0.13062574247730643</v>
      </c>
      <c r="J18" s="173">
        <v>5.9539533406484699E-2</v>
      </c>
      <c r="K18" s="173">
        <v>0.34194788540638171</v>
      </c>
      <c r="L18" s="173">
        <v>0.22875093890765297</v>
      </c>
      <c r="M18" s="173">
        <v>0.32612718873297897</v>
      </c>
      <c r="N18" s="211">
        <v>-6.177472198204912E-2</v>
      </c>
      <c r="O18" s="173">
        <v>7.2836901277424385E-2</v>
      </c>
      <c r="P18" s="173">
        <v>0.17899999999999999</v>
      </c>
      <c r="Q18" s="211">
        <v>0.21034280299554356</v>
      </c>
    </row>
    <row r="19" spans="2:18" s="6" customFormat="1" ht="15.75" thickTop="1"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2:18" s="6" customFormat="1" ht="15.75" thickBot="1">
      <c r="B20" s="42" t="s">
        <v>241</v>
      </c>
    </row>
    <row r="21" spans="2:18" s="2" customFormat="1" ht="14.25" thickTop="1" thickBot="1">
      <c r="B21" s="143" t="s">
        <v>2</v>
      </c>
      <c r="C21" s="41" t="s">
        <v>61</v>
      </c>
      <c r="D21" s="41" t="s">
        <v>82</v>
      </c>
      <c r="E21" s="41" t="s">
        <v>101</v>
      </c>
      <c r="F21" s="372" t="s">
        <v>103</v>
      </c>
      <c r="G21" s="372" t="s">
        <v>106</v>
      </c>
      <c r="H21" s="372" t="s">
        <v>121</v>
      </c>
      <c r="I21" s="372" t="s">
        <v>124</v>
      </c>
      <c r="J21" s="372" t="s">
        <v>137</v>
      </c>
      <c r="K21" s="41" t="s">
        <v>144</v>
      </c>
      <c r="L21" s="41" t="s">
        <v>145</v>
      </c>
      <c r="M21" s="41" t="s">
        <v>146</v>
      </c>
      <c r="N21" s="118" t="s">
        <v>147</v>
      </c>
      <c r="O21" s="41" t="s">
        <v>102</v>
      </c>
      <c r="P21" s="372" t="s">
        <v>138</v>
      </c>
      <c r="Q21" s="118" t="s">
        <v>148</v>
      </c>
    </row>
    <row r="22" spans="2:18" s="4" customFormat="1" ht="12.75">
      <c r="B22" s="145" t="s">
        <v>39</v>
      </c>
      <c r="C22" s="191">
        <v>10.199999999999999</v>
      </c>
      <c r="D22" s="191">
        <v>10.948</v>
      </c>
      <c r="E22" s="191">
        <v>11</v>
      </c>
      <c r="F22" s="378">
        <v>11.324999999999999</v>
      </c>
      <c r="G22" s="378">
        <v>11.428673237</v>
      </c>
      <c r="H22" s="378">
        <v>11.762926568049998</v>
      </c>
      <c r="I22" s="378"/>
      <c r="J22" s="378">
        <v>11.974395382999999</v>
      </c>
      <c r="K22" s="191">
        <v>12.150972770999999</v>
      </c>
      <c r="L22" s="191">
        <v>12.319525463</v>
      </c>
      <c r="M22" s="191">
        <v>12.258061293000001</v>
      </c>
      <c r="N22" s="326">
        <v>11.958332706</v>
      </c>
      <c r="O22" s="222">
        <v>43.7</v>
      </c>
      <c r="P22" s="222">
        <v>47.1</v>
      </c>
      <c r="Q22" s="326">
        <v>48.686892233000002</v>
      </c>
      <c r="R22" s="195"/>
    </row>
    <row r="23" spans="2:18" s="4" customFormat="1" ht="12.75">
      <c r="B23" s="148" t="s">
        <v>45</v>
      </c>
      <c r="C23" s="191">
        <v>10.199999999999999</v>
      </c>
      <c r="D23" s="191">
        <v>10.805</v>
      </c>
      <c r="E23" s="191">
        <v>10.867000000000001</v>
      </c>
      <c r="F23" s="378">
        <v>11.172000000000001</v>
      </c>
      <c r="G23" s="378">
        <v>11.270530919</v>
      </c>
      <c r="H23" s="378">
        <v>11.60383946905</v>
      </c>
      <c r="I23" s="378">
        <v>11.76249413995</v>
      </c>
      <c r="J23" s="378">
        <v>11.811100155</v>
      </c>
      <c r="K23" s="191">
        <v>11.992678427</v>
      </c>
      <c r="L23" s="191">
        <v>11.940826008</v>
      </c>
      <c r="M23" s="191">
        <v>12.000271277</v>
      </c>
      <c r="N23" s="198">
        <v>11.572478544000001</v>
      </c>
      <c r="O23" s="191">
        <v>43.1</v>
      </c>
      <c r="P23" s="378">
        <v>46.4</v>
      </c>
      <c r="Q23" s="198">
        <v>47.506254255999998</v>
      </c>
      <c r="R23" s="195"/>
    </row>
    <row r="24" spans="2:18" s="4" customFormat="1" ht="12.75">
      <c r="B24" s="145" t="s">
        <v>4</v>
      </c>
      <c r="C24" s="71">
        <v>4</v>
      </c>
      <c r="D24" s="71">
        <v>4.181</v>
      </c>
      <c r="E24" s="191">
        <v>4.3680000000000003</v>
      </c>
      <c r="F24" s="378">
        <v>4.6189999999999998</v>
      </c>
      <c r="G24" s="378">
        <v>4.6351211689999996</v>
      </c>
      <c r="H24" s="378">
        <v>4.9300393650499998</v>
      </c>
      <c r="I24" s="378">
        <v>5.3394162779499998</v>
      </c>
      <c r="J24" s="378">
        <v>3.9665964960000002</v>
      </c>
      <c r="K24" s="191">
        <v>5.499638654</v>
      </c>
      <c r="L24" s="191">
        <v>5.3855554229999996</v>
      </c>
      <c r="M24" s="191">
        <v>5.7209864609999999</v>
      </c>
      <c r="N24" s="198">
        <v>4.3574177110000001</v>
      </c>
      <c r="O24" s="191">
        <v>17</v>
      </c>
      <c r="P24" s="378">
        <v>18.899999999999999</v>
      </c>
      <c r="Q24" s="198">
        <v>20.963598249</v>
      </c>
      <c r="R24" s="195"/>
    </row>
    <row r="25" spans="2:18" s="4" customFormat="1" ht="12.75">
      <c r="B25" s="145" t="s">
        <v>64</v>
      </c>
      <c r="C25" s="69">
        <v>0.37393677664894082</v>
      </c>
      <c r="D25" s="69">
        <v>0.38193142100907645</v>
      </c>
      <c r="E25" s="69">
        <v>0.39709439899300475</v>
      </c>
      <c r="F25" s="376">
        <v>0.40785871964679909</v>
      </c>
      <c r="G25" s="376">
        <v>0.40556948937816584</v>
      </c>
      <c r="H25" s="376">
        <v>0.41911673396319415</v>
      </c>
      <c r="I25" s="376">
        <v>0.44689742496238505</v>
      </c>
      <c r="J25" s="376">
        <v>0.33125651601845063</v>
      </c>
      <c r="K25" s="69">
        <v>0.45260891927316788</v>
      </c>
      <c r="L25" s="69">
        <v>0.43715607708874621</v>
      </c>
      <c r="M25" s="69">
        <v>0.46671217611442234</v>
      </c>
      <c r="N25" s="107">
        <v>0.36438338170786133</v>
      </c>
      <c r="O25" s="69">
        <v>0.38946967790758624</v>
      </c>
      <c r="P25" s="376">
        <v>0.40100000000000002</v>
      </c>
      <c r="Q25" s="107">
        <v>0.43057992177185755</v>
      </c>
    </row>
    <row r="26" spans="2:18" s="179" customFormat="1" ht="12.75">
      <c r="B26" s="204" t="s">
        <v>48</v>
      </c>
      <c r="C26" s="69" t="s">
        <v>20</v>
      </c>
      <c r="D26" s="69" t="s">
        <v>20</v>
      </c>
      <c r="E26" s="69" t="s">
        <v>20</v>
      </c>
      <c r="F26" s="376" t="s">
        <v>20</v>
      </c>
      <c r="G26" s="378">
        <v>0.93200565699999993</v>
      </c>
      <c r="H26" s="260">
        <v>2.4676626010000002</v>
      </c>
      <c r="I26" s="260">
        <v>3.7788454328087804</v>
      </c>
      <c r="J26" s="378">
        <v>3.2655366327105924</v>
      </c>
      <c r="K26" s="191">
        <v>1.3432267533186166</v>
      </c>
      <c r="L26" s="191">
        <v>2.5672968989488387</v>
      </c>
      <c r="M26" s="191">
        <v>1.7233804885278323</v>
      </c>
      <c r="N26" s="198">
        <v>5.1070601795262105</v>
      </c>
      <c r="O26" s="69" t="s">
        <v>20</v>
      </c>
      <c r="P26" s="378">
        <v>10.5</v>
      </c>
      <c r="Q26" s="198">
        <v>10.740964320321499</v>
      </c>
    </row>
    <row r="27" spans="2:18" s="179" customFormat="1" ht="12.75">
      <c r="B27" s="204" t="s">
        <v>85</v>
      </c>
      <c r="C27" s="69" t="s">
        <v>20</v>
      </c>
      <c r="D27" s="69" t="s">
        <v>20</v>
      </c>
      <c r="E27" s="69" t="s">
        <v>20</v>
      </c>
      <c r="F27" s="376" t="s">
        <v>20</v>
      </c>
      <c r="G27" s="378">
        <v>0.93200565699999993</v>
      </c>
      <c r="H27" s="260">
        <v>2.4676626010000002</v>
      </c>
      <c r="I27" s="260">
        <v>3.7788454328087804</v>
      </c>
      <c r="J27" s="378">
        <v>3.2655366327105924</v>
      </c>
      <c r="K27" s="191">
        <v>1.3432267533186166</v>
      </c>
      <c r="L27" s="191">
        <v>2.5672968989488387</v>
      </c>
      <c r="M27" s="191">
        <v>1.7233804885278323</v>
      </c>
      <c r="N27" s="198">
        <v>5.1070601795262105</v>
      </c>
      <c r="O27" s="69" t="s">
        <v>20</v>
      </c>
      <c r="P27" s="378">
        <v>10.5</v>
      </c>
      <c r="Q27" s="198">
        <v>10.740964320321499</v>
      </c>
    </row>
    <row r="28" spans="2:18" s="4" customFormat="1" ht="12.75" customHeight="1">
      <c r="B28" s="145" t="s">
        <v>49</v>
      </c>
      <c r="C28" s="88">
        <v>0.3</v>
      </c>
      <c r="D28" s="88">
        <v>0.39</v>
      </c>
      <c r="E28" s="88">
        <v>0.49</v>
      </c>
      <c r="F28" s="88">
        <v>0.57999999999999996</v>
      </c>
      <c r="G28" s="88">
        <v>0.66807312900000004</v>
      </c>
      <c r="H28" s="88">
        <v>0.72651949500000002</v>
      </c>
      <c r="I28" s="88">
        <v>0.89316836899999996</v>
      </c>
      <c r="J28" s="88">
        <v>0.95904083200000001</v>
      </c>
      <c r="K28" s="88">
        <v>1.0676905999999999</v>
      </c>
      <c r="L28" s="88">
        <v>1.1642690790000001</v>
      </c>
      <c r="M28" s="88">
        <v>1.2977599929999999</v>
      </c>
      <c r="N28" s="299">
        <v>1.3792764179999999</v>
      </c>
      <c r="O28" s="88">
        <v>1.7599999999999998</v>
      </c>
      <c r="P28" s="378">
        <v>3.25</v>
      </c>
      <c r="Q28" s="198">
        <v>4.9089960899999996</v>
      </c>
    </row>
    <row r="29" spans="2:18" s="4" customFormat="1" ht="12.75">
      <c r="B29" s="145" t="s">
        <v>90</v>
      </c>
      <c r="C29" s="191">
        <v>29.366</v>
      </c>
      <c r="D29" s="191">
        <v>29.751000000000001</v>
      </c>
      <c r="E29" s="191">
        <v>30.218</v>
      </c>
      <c r="F29" s="378">
        <v>30.789000000000001</v>
      </c>
      <c r="G29" s="378">
        <v>31.805057000000001</v>
      </c>
      <c r="H29" s="378">
        <v>32.049366999999997</v>
      </c>
      <c r="I29" s="378">
        <v>32.317163999999998</v>
      </c>
      <c r="J29" s="378">
        <v>32.294046999999999</v>
      </c>
      <c r="K29" s="191">
        <v>31.575209999999998</v>
      </c>
      <c r="L29" s="191">
        <v>31.145432</v>
      </c>
      <c r="M29" s="191">
        <v>28.960978000000001</v>
      </c>
      <c r="N29" s="198">
        <v>30.376759</v>
      </c>
      <c r="O29" s="191">
        <v>30.789000000000001</v>
      </c>
      <c r="P29" s="378">
        <v>32.299999999999997</v>
      </c>
      <c r="Q29" s="198">
        <v>30.376759</v>
      </c>
    </row>
    <row r="30" spans="2:18" s="4" customFormat="1" ht="12.75">
      <c r="B30" s="145" t="s">
        <v>43</v>
      </c>
      <c r="C30" s="68">
        <v>116.74</v>
      </c>
      <c r="D30" s="68">
        <v>121.15300000000001</v>
      </c>
      <c r="E30" s="68">
        <v>119.69499999999999</v>
      </c>
      <c r="F30" s="375">
        <v>121.702</v>
      </c>
      <c r="G30" s="375">
        <v>119.40087493615408</v>
      </c>
      <c r="H30" s="375">
        <v>120.44428669030042</v>
      </c>
      <c r="I30" s="375">
        <v>120.83866834406017</v>
      </c>
      <c r="J30" s="375">
        <v>121.58812176832078</v>
      </c>
      <c r="K30" s="68">
        <v>124.89798726378378</v>
      </c>
      <c r="L30" s="375">
        <v>126.48326009375563</v>
      </c>
      <c r="M30" s="375">
        <v>132.78725499216029</v>
      </c>
      <c r="N30" s="106">
        <v>129.60243759661185</v>
      </c>
      <c r="O30" s="68" t="s">
        <v>20</v>
      </c>
      <c r="P30" s="375" t="s">
        <v>20</v>
      </c>
      <c r="Q30" s="106" t="s">
        <v>20</v>
      </c>
    </row>
    <row r="31" spans="2:18" s="4" customFormat="1" ht="12.75">
      <c r="B31" s="204" t="s">
        <v>165</v>
      </c>
      <c r="C31" s="68">
        <v>188</v>
      </c>
      <c r="D31" s="68">
        <v>201.02199999999999</v>
      </c>
      <c r="E31" s="68">
        <v>199.81700000000001</v>
      </c>
      <c r="F31" s="375">
        <v>186.131</v>
      </c>
      <c r="G31" s="375">
        <v>295.1543358334593</v>
      </c>
      <c r="H31" s="375">
        <v>300.48990571364118</v>
      </c>
      <c r="I31" s="375">
        <v>308.70836981034267</v>
      </c>
      <c r="J31" s="375">
        <v>305.17681534380569</v>
      </c>
      <c r="K31" s="68">
        <v>311.42087196442566</v>
      </c>
      <c r="L31" s="68">
        <v>315.70837220781146</v>
      </c>
      <c r="M31" s="68">
        <v>321.87056442510323</v>
      </c>
      <c r="N31" s="106">
        <v>321.7009451825067</v>
      </c>
      <c r="O31" s="68" t="s">
        <v>20</v>
      </c>
      <c r="P31" s="375" t="s">
        <v>20</v>
      </c>
      <c r="Q31" s="106" t="s">
        <v>20</v>
      </c>
    </row>
    <row r="32" spans="2:18" s="179" customFormat="1" ht="12.75">
      <c r="B32" s="204" t="s">
        <v>75</v>
      </c>
      <c r="C32" s="69">
        <v>6.3151617720764996E-2</v>
      </c>
      <c r="D32" s="69">
        <v>5.2494922548620503E-2</v>
      </c>
      <c r="E32" s="69">
        <v>5.3396531161983812E-2</v>
      </c>
      <c r="F32" s="376">
        <v>5.0999999999999997E-2</v>
      </c>
      <c r="G32" s="376">
        <v>4.5436584846167416E-2</v>
      </c>
      <c r="H32" s="376">
        <v>5.7241546803397679E-2</v>
      </c>
      <c r="I32" s="376">
        <v>5.7491244945296179E-2</v>
      </c>
      <c r="J32" s="376">
        <v>0</v>
      </c>
      <c r="K32" s="69">
        <v>4.4686663569610652E-2</v>
      </c>
      <c r="L32" s="69">
        <v>4.6600926055571944E-2</v>
      </c>
      <c r="M32" s="69">
        <v>0.13883570820483207</v>
      </c>
      <c r="N32" s="107">
        <v>4.61503949838869E-2</v>
      </c>
      <c r="O32" s="68" t="s">
        <v>20</v>
      </c>
      <c r="P32" s="376" t="s">
        <v>20</v>
      </c>
      <c r="Q32" s="107" t="s">
        <v>20</v>
      </c>
    </row>
    <row r="33" spans="2:17" s="4" customFormat="1" ht="13.5" thickBot="1">
      <c r="B33" s="152" t="s">
        <v>119</v>
      </c>
      <c r="C33" s="90" t="s">
        <v>20</v>
      </c>
      <c r="D33" s="90" t="s">
        <v>20</v>
      </c>
      <c r="E33" s="90" t="s">
        <v>20</v>
      </c>
      <c r="F33" s="90" t="s">
        <v>20</v>
      </c>
      <c r="G33" s="300">
        <v>65.562255023167538</v>
      </c>
      <c r="H33" s="300">
        <v>60.087518029524865</v>
      </c>
      <c r="I33" s="300">
        <v>104.22636515204771</v>
      </c>
      <c r="J33" s="300">
        <v>133.97558724791355</v>
      </c>
      <c r="K33" s="300">
        <v>157.47368514263323</v>
      </c>
      <c r="L33" s="300">
        <v>167.35045010517976</v>
      </c>
      <c r="M33" s="300">
        <v>253.64714955903443</v>
      </c>
      <c r="N33" s="323">
        <v>391.1699554897354</v>
      </c>
      <c r="O33" s="90" t="s">
        <v>20</v>
      </c>
      <c r="P33" s="90" t="s">
        <v>20</v>
      </c>
      <c r="Q33" s="119" t="s">
        <v>20</v>
      </c>
    </row>
    <row r="34" spans="2:17" ht="15.75" thickTop="1">
      <c r="B34" s="539" t="s">
        <v>183</v>
      </c>
      <c r="D34" s="6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6"/>
      <c r="P34" s="6"/>
      <c r="Q34" s="6"/>
    </row>
    <row r="35" spans="2:17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4"/>
      <c r="P35" s="6"/>
      <c r="Q35" s="6"/>
    </row>
    <row r="36" spans="2:17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D37" s="14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8"/>
      <c r="P37" s="6"/>
      <c r="Q37" s="6"/>
    </row>
    <row r="38" spans="2:17"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6"/>
      <c r="Q38" s="6"/>
    </row>
    <row r="39" spans="2:17"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6"/>
      <c r="Q39" s="6"/>
    </row>
    <row r="40" spans="2:17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E41" s="233"/>
      <c r="F41" s="233"/>
      <c r="G41" s="233"/>
      <c r="H41" s="233"/>
      <c r="I41" s="233"/>
      <c r="J41" s="233"/>
      <c r="K41" s="233"/>
      <c r="L41" s="233"/>
      <c r="M41" s="233"/>
      <c r="N41" s="233"/>
    </row>
    <row r="42" spans="2:17">
      <c r="E42" s="232"/>
      <c r="F42" s="232"/>
      <c r="G42" s="232"/>
      <c r="H42" s="232"/>
      <c r="I42" s="232"/>
      <c r="J42" s="232"/>
      <c r="K42" s="232"/>
      <c r="L42" s="232"/>
      <c r="M42" s="232"/>
      <c r="N42" s="232"/>
    </row>
  </sheetData>
  <hyperlinks>
    <hyperlink ref="B2" location="Index!A1" display="index page"/>
  </hyperlink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55"/>
  <sheetViews>
    <sheetView showGridLines="0" view="pageBreakPreview" zoomScale="70" zoomScaleNormal="9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/>
  <cols>
    <col min="1" max="1" width="1.28515625" style="1" customWidth="1"/>
    <col min="2" max="2" width="55.7109375" style="1" customWidth="1"/>
    <col min="3" max="4" width="10.5703125" style="1" customWidth="1"/>
    <col min="5" max="5" width="10.5703125" style="178" customWidth="1"/>
    <col min="6" max="10" width="10.5703125" style="369" customWidth="1"/>
    <col min="11" max="15" width="10.5703125" style="178" customWidth="1"/>
    <col min="16" max="16" width="10.5703125" style="369" customWidth="1"/>
    <col min="17" max="17" width="10.5703125" style="178" customWidth="1"/>
    <col min="18" max="183" width="9.140625" style="1"/>
    <col min="184" max="184" width="55.7109375" style="1" customWidth="1"/>
    <col min="185" max="192" width="9.7109375" style="1" customWidth="1"/>
    <col min="193" max="16384" width="9.140625" style="1"/>
  </cols>
  <sheetData>
    <row r="1" spans="2:19" s="17" customFormat="1" ht="18">
      <c r="B1" s="32" t="s">
        <v>11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2:19" s="17" customFormat="1">
      <c r="B2" s="33" t="s">
        <v>19</v>
      </c>
      <c r="C2" s="28"/>
      <c r="D2" s="2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2:19" ht="13.5" thickBot="1">
      <c r="B3" s="42" t="s">
        <v>237</v>
      </c>
      <c r="C3" s="12"/>
      <c r="D3" s="12"/>
      <c r="E3" s="183"/>
      <c r="F3" s="371"/>
      <c r="G3" s="371"/>
      <c r="H3" s="371"/>
      <c r="I3" s="371"/>
      <c r="J3" s="371"/>
      <c r="K3" s="183"/>
      <c r="L3" s="183"/>
      <c r="M3" s="183"/>
      <c r="N3" s="183"/>
      <c r="O3" s="183"/>
      <c r="P3" s="371"/>
      <c r="Q3" s="183"/>
    </row>
    <row r="4" spans="2:19" s="2" customFormat="1" ht="14.25" thickTop="1" thickBot="1">
      <c r="B4" s="143" t="s">
        <v>1</v>
      </c>
      <c r="C4" s="41" t="s">
        <v>61</v>
      </c>
      <c r="D4" s="41" t="s">
        <v>82</v>
      </c>
      <c r="E4" s="41" t="s">
        <v>101</v>
      </c>
      <c r="F4" s="372" t="s">
        <v>103</v>
      </c>
      <c r="G4" s="372" t="s">
        <v>106</v>
      </c>
      <c r="H4" s="372" t="s">
        <v>121</v>
      </c>
      <c r="I4" s="372" t="s">
        <v>124</v>
      </c>
      <c r="J4" s="372" t="s">
        <v>137</v>
      </c>
      <c r="K4" s="41" t="s">
        <v>144</v>
      </c>
      <c r="L4" s="41" t="s">
        <v>145</v>
      </c>
      <c r="M4" s="41" t="s">
        <v>146</v>
      </c>
      <c r="N4" s="118" t="s">
        <v>147</v>
      </c>
      <c r="O4" s="41" t="s">
        <v>102</v>
      </c>
      <c r="P4" s="372" t="s">
        <v>138</v>
      </c>
      <c r="Q4" s="118" t="s">
        <v>148</v>
      </c>
    </row>
    <row r="5" spans="2:19" s="18" customFormat="1">
      <c r="B5" s="145" t="s">
        <v>39</v>
      </c>
      <c r="C5" s="68">
        <v>335</v>
      </c>
      <c r="D5" s="68">
        <v>259</v>
      </c>
      <c r="E5" s="68">
        <v>252</v>
      </c>
      <c r="F5" s="375">
        <v>216</v>
      </c>
      <c r="G5" s="375">
        <v>151</v>
      </c>
      <c r="H5" s="375">
        <v>154</v>
      </c>
      <c r="I5" s="375">
        <v>166</v>
      </c>
      <c r="J5" s="375">
        <v>152.09305930000002</v>
      </c>
      <c r="K5" s="68">
        <v>135.28168800999998</v>
      </c>
      <c r="L5" s="68">
        <v>146.08794240000003</v>
      </c>
      <c r="M5" s="68">
        <v>154.62304316000004</v>
      </c>
      <c r="N5" s="321">
        <v>149.90797985</v>
      </c>
      <c r="O5" s="68">
        <v>1062</v>
      </c>
      <c r="P5" s="375">
        <v>622</v>
      </c>
      <c r="Q5" s="106">
        <v>585.90065342000003</v>
      </c>
      <c r="R5" s="196"/>
      <c r="S5" s="196"/>
    </row>
    <row r="6" spans="2:19" s="18" customFormat="1">
      <c r="B6" s="145" t="s">
        <v>4</v>
      </c>
      <c r="C6" s="68">
        <v>162</v>
      </c>
      <c r="D6" s="68">
        <v>115</v>
      </c>
      <c r="E6" s="68">
        <v>114</v>
      </c>
      <c r="F6" s="375">
        <v>92</v>
      </c>
      <c r="G6" s="375">
        <v>63</v>
      </c>
      <c r="H6" s="375">
        <v>70</v>
      </c>
      <c r="I6" s="375">
        <v>84</v>
      </c>
      <c r="J6" s="375">
        <v>74.796400130000023</v>
      </c>
      <c r="K6" s="68">
        <v>71.013981980000011</v>
      </c>
      <c r="L6" s="68">
        <v>80.297168930000069</v>
      </c>
      <c r="M6" s="68">
        <v>85.623448910000008</v>
      </c>
      <c r="N6" s="106">
        <v>69.370563239999996</v>
      </c>
      <c r="O6" s="68">
        <v>483</v>
      </c>
      <c r="P6" s="375">
        <v>292</v>
      </c>
      <c r="Q6" s="106">
        <v>306.3051630600001</v>
      </c>
      <c r="R6" s="196"/>
      <c r="S6" s="196"/>
    </row>
    <row r="7" spans="2:19" s="18" customFormat="1">
      <c r="B7" s="145" t="s">
        <v>64</v>
      </c>
      <c r="C7" s="69">
        <v>0.48643919993294965</v>
      </c>
      <c r="D7" s="69">
        <v>0.44464626393938866</v>
      </c>
      <c r="E7" s="69">
        <v>0.45407029040573477</v>
      </c>
      <c r="F7" s="376">
        <v>0.42725890237726877</v>
      </c>
      <c r="G7" s="376">
        <v>0.41299999999999998</v>
      </c>
      <c r="H7" s="376">
        <v>0.45600000000000002</v>
      </c>
      <c r="I7" s="376">
        <v>0.51</v>
      </c>
      <c r="J7" s="376">
        <v>0.4917804959295734</v>
      </c>
      <c r="K7" s="69">
        <v>0.52493418011424187</v>
      </c>
      <c r="L7" s="69">
        <v>0.54964953035028885</v>
      </c>
      <c r="M7" s="69">
        <v>0.55375607128233151</v>
      </c>
      <c r="N7" s="107">
        <v>0.46275430640458992</v>
      </c>
      <c r="O7" s="69">
        <v>0.4518027961736571</v>
      </c>
      <c r="P7" s="376">
        <v>0.47</v>
      </c>
      <c r="Q7" s="107">
        <v>0.52279368741448862</v>
      </c>
    </row>
    <row r="8" spans="2:19" s="18" customFormat="1">
      <c r="B8" s="145" t="s">
        <v>48</v>
      </c>
      <c r="C8" s="68">
        <v>35</v>
      </c>
      <c r="D8" s="68">
        <v>30</v>
      </c>
      <c r="E8" s="68">
        <v>35</v>
      </c>
      <c r="F8" s="375">
        <v>37.1</v>
      </c>
      <c r="G8" s="375">
        <v>44.845536657302702</v>
      </c>
      <c r="H8" s="375">
        <v>178.40229317774174</v>
      </c>
      <c r="I8" s="375">
        <v>38.319621726993567</v>
      </c>
      <c r="J8" s="375">
        <v>37.924822859244095</v>
      </c>
      <c r="K8" s="68">
        <v>10.061905450662433</v>
      </c>
      <c r="L8" s="68">
        <v>29.58877508882118</v>
      </c>
      <c r="M8" s="68">
        <v>33.616339766725829</v>
      </c>
      <c r="N8" s="106">
        <v>32.505949681689749</v>
      </c>
      <c r="O8" s="68">
        <v>137.1</v>
      </c>
      <c r="P8" s="375">
        <v>298</v>
      </c>
      <c r="Q8" s="106">
        <v>105.77296998789919</v>
      </c>
      <c r="R8" s="196"/>
      <c r="S8" s="196"/>
    </row>
    <row r="9" spans="2:19" s="18" customFormat="1">
      <c r="B9" s="145" t="s">
        <v>85</v>
      </c>
      <c r="C9" s="68">
        <v>35</v>
      </c>
      <c r="D9" s="68">
        <v>30</v>
      </c>
      <c r="E9" s="68">
        <v>35</v>
      </c>
      <c r="F9" s="375">
        <v>37.1</v>
      </c>
      <c r="G9" s="375">
        <v>32.077592029157465</v>
      </c>
      <c r="H9" s="375">
        <v>54.039818452741777</v>
      </c>
      <c r="I9" s="375">
        <v>35.807651817217206</v>
      </c>
      <c r="J9" s="375">
        <v>37.63304478948173</v>
      </c>
      <c r="K9" s="68">
        <v>9.4839059372374184</v>
      </c>
      <c r="L9" s="68">
        <v>28.891338427794761</v>
      </c>
      <c r="M9" s="68">
        <v>33.32994400948737</v>
      </c>
      <c r="N9" s="106">
        <v>32.092652251530453</v>
      </c>
      <c r="O9" s="68">
        <v>137.1</v>
      </c>
      <c r="P9" s="375">
        <v>160</v>
      </c>
      <c r="Q9" s="106">
        <v>103.79784062605</v>
      </c>
      <c r="R9" s="196"/>
      <c r="S9" s="196"/>
    </row>
    <row r="10" spans="2:19" s="18" customFormat="1">
      <c r="B10" s="145" t="s">
        <v>84</v>
      </c>
      <c r="C10" s="68">
        <v>127</v>
      </c>
      <c r="D10" s="68">
        <v>85</v>
      </c>
      <c r="E10" s="68">
        <v>79</v>
      </c>
      <c r="F10" s="375">
        <v>55</v>
      </c>
      <c r="G10" s="375">
        <v>30.922407970842535</v>
      </c>
      <c r="H10" s="375">
        <v>15.960181547258223</v>
      </c>
      <c r="I10" s="375">
        <v>48.192348182782794</v>
      </c>
      <c r="J10" s="375">
        <v>37.163355340518294</v>
      </c>
      <c r="K10" s="68">
        <v>61.530076042762595</v>
      </c>
      <c r="L10" s="68">
        <v>51.405830502205305</v>
      </c>
      <c r="M10" s="68">
        <v>52.293504900512637</v>
      </c>
      <c r="N10" s="106">
        <v>37.277910988469543</v>
      </c>
      <c r="O10" s="68">
        <v>346</v>
      </c>
      <c r="P10" s="375">
        <v>133</v>
      </c>
      <c r="Q10" s="106">
        <v>202.50732243395009</v>
      </c>
      <c r="R10" s="196"/>
      <c r="S10" s="165"/>
    </row>
    <row r="11" spans="2:19" s="185" customFormat="1">
      <c r="B11" s="204" t="s">
        <v>86</v>
      </c>
      <c r="C11" s="192">
        <v>0.37910447761194027</v>
      </c>
      <c r="D11" s="192">
        <v>0.3281853281853282</v>
      </c>
      <c r="E11" s="192">
        <v>0.31349206349206349</v>
      </c>
      <c r="F11" s="379">
        <v>0.24472948526009694</v>
      </c>
      <c r="G11" s="379">
        <v>0.20478415874730155</v>
      </c>
      <c r="H11" s="379">
        <v>0.10363754251466378</v>
      </c>
      <c r="I11" s="379">
        <v>0.2903153504986915</v>
      </c>
      <c r="J11" s="379">
        <v>0.24434616222173847</v>
      </c>
      <c r="K11" s="192">
        <v>0.45482930430476526</v>
      </c>
      <c r="L11" s="192">
        <v>0.35188277456500949</v>
      </c>
      <c r="M11" s="192">
        <v>0.33819994634564676</v>
      </c>
      <c r="N11" s="199">
        <v>0.24867195879612503</v>
      </c>
      <c r="O11" s="192">
        <v>0.31628139619654977</v>
      </c>
      <c r="P11" s="379">
        <v>0.20530000000000001</v>
      </c>
      <c r="Q11" s="199">
        <v>0.34563423210382344</v>
      </c>
    </row>
    <row r="12" spans="2:19" s="18" customFormat="1">
      <c r="B12" s="145"/>
      <c r="C12" s="71"/>
      <c r="D12" s="71"/>
      <c r="E12" s="191"/>
      <c r="F12" s="378"/>
      <c r="G12" s="378"/>
      <c r="H12" s="378"/>
      <c r="I12" s="378"/>
      <c r="J12" s="378"/>
      <c r="K12" s="191"/>
      <c r="L12" s="191"/>
      <c r="M12" s="191"/>
      <c r="N12" s="198"/>
      <c r="O12" s="191"/>
      <c r="P12" s="378"/>
      <c r="Q12" s="198"/>
    </row>
    <row r="13" spans="2:19" s="18" customFormat="1" ht="13.5" thickBot="1">
      <c r="B13" s="153" t="s">
        <v>2</v>
      </c>
      <c r="C13" s="92" t="s">
        <v>61</v>
      </c>
      <c r="D13" s="92" t="s">
        <v>82</v>
      </c>
      <c r="E13" s="92" t="s">
        <v>101</v>
      </c>
      <c r="F13" s="92" t="s">
        <v>103</v>
      </c>
      <c r="G13" s="92" t="s">
        <v>106</v>
      </c>
      <c r="H13" s="92" t="s">
        <v>121</v>
      </c>
      <c r="I13" s="92" t="s">
        <v>124</v>
      </c>
      <c r="J13" s="387" t="s">
        <v>137</v>
      </c>
      <c r="K13" s="158" t="s">
        <v>144</v>
      </c>
      <c r="L13" s="158" t="s">
        <v>145</v>
      </c>
      <c r="M13" s="158" t="s">
        <v>146</v>
      </c>
      <c r="N13" s="159" t="s">
        <v>147</v>
      </c>
      <c r="O13" s="92" t="s">
        <v>102</v>
      </c>
      <c r="P13" s="387" t="s">
        <v>138</v>
      </c>
      <c r="Q13" s="159" t="s">
        <v>148</v>
      </c>
    </row>
    <row r="14" spans="2:19" s="18" customFormat="1">
      <c r="B14" s="145" t="s">
        <v>41</v>
      </c>
      <c r="C14" s="68">
        <v>305</v>
      </c>
      <c r="D14" s="68">
        <v>236</v>
      </c>
      <c r="E14" s="68">
        <v>232</v>
      </c>
      <c r="F14" s="375">
        <v>200</v>
      </c>
      <c r="G14" s="375">
        <v>140</v>
      </c>
      <c r="H14" s="375">
        <v>143</v>
      </c>
      <c r="I14" s="375">
        <v>155</v>
      </c>
      <c r="J14" s="375">
        <v>141</v>
      </c>
      <c r="K14" s="68">
        <v>125.19787543000001</v>
      </c>
      <c r="L14" s="68">
        <v>135.72510039000002</v>
      </c>
      <c r="M14" s="68">
        <v>144.33007978000001</v>
      </c>
      <c r="N14" s="106">
        <v>139.46176628000001</v>
      </c>
      <c r="O14" s="68">
        <v>973</v>
      </c>
      <c r="P14" s="375">
        <v>578</v>
      </c>
      <c r="Q14" s="106">
        <v>544.71696532999999</v>
      </c>
      <c r="R14" s="196"/>
      <c r="S14" s="196"/>
    </row>
    <row r="15" spans="2:19" s="18" customFormat="1">
      <c r="B15" s="148" t="s">
        <v>45</v>
      </c>
      <c r="C15" s="68">
        <v>305</v>
      </c>
      <c r="D15" s="68">
        <v>235</v>
      </c>
      <c r="E15" s="68">
        <v>231</v>
      </c>
      <c r="F15" s="375">
        <v>199</v>
      </c>
      <c r="G15" s="375">
        <v>139</v>
      </c>
      <c r="H15" s="375">
        <v>142</v>
      </c>
      <c r="I15" s="375">
        <v>154</v>
      </c>
      <c r="J15" s="375">
        <v>140</v>
      </c>
      <c r="K15" s="68">
        <v>124.81027788000002</v>
      </c>
      <c r="L15" s="68">
        <v>134.59282952000001</v>
      </c>
      <c r="M15" s="68">
        <v>143.97909318999999</v>
      </c>
      <c r="N15" s="106">
        <v>139.07400360000003</v>
      </c>
      <c r="O15" s="68">
        <v>970</v>
      </c>
      <c r="P15" s="375">
        <v>576</v>
      </c>
      <c r="Q15" s="106">
        <v>542.45834764000006</v>
      </c>
      <c r="R15" s="196"/>
      <c r="S15" s="196"/>
    </row>
    <row r="16" spans="2:19" s="18" customFormat="1">
      <c r="B16" s="154" t="s">
        <v>49</v>
      </c>
      <c r="C16" s="191">
        <v>27.6</v>
      </c>
      <c r="D16" s="191">
        <v>20.5</v>
      </c>
      <c r="E16" s="191">
        <v>19.5</v>
      </c>
      <c r="F16" s="378">
        <v>17.8</v>
      </c>
      <c r="G16" s="378">
        <v>14</v>
      </c>
      <c r="H16" s="378">
        <v>14</v>
      </c>
      <c r="I16" s="378">
        <v>19</v>
      </c>
      <c r="J16" s="378">
        <v>19.7</v>
      </c>
      <c r="K16" s="191">
        <v>19.348679480000001</v>
      </c>
      <c r="L16" s="191">
        <v>21.532037149999997</v>
      </c>
      <c r="M16" s="191">
        <v>25.944354630000003</v>
      </c>
      <c r="N16" s="198">
        <v>28.224514450000004</v>
      </c>
      <c r="O16" s="68">
        <v>85.399999999999991</v>
      </c>
      <c r="P16" s="375">
        <v>66.400000000000006</v>
      </c>
      <c r="Q16" s="106">
        <v>95.049585710000002</v>
      </c>
      <c r="R16" s="196"/>
      <c r="S16" s="196"/>
    </row>
    <row r="17" spans="2:19" s="18" customFormat="1">
      <c r="B17" s="145" t="s">
        <v>90</v>
      </c>
      <c r="C17" s="177">
        <v>25.562999999999999</v>
      </c>
      <c r="D17" s="177">
        <v>25.350999999999999</v>
      </c>
      <c r="E17" s="177">
        <v>26.329000000000001</v>
      </c>
      <c r="F17" s="177">
        <v>26.23</v>
      </c>
      <c r="G17" s="177">
        <v>26.146151000000042</v>
      </c>
      <c r="H17" s="177">
        <v>26.05547000000006</v>
      </c>
      <c r="I17" s="177">
        <v>25.732944999999997</v>
      </c>
      <c r="J17" s="378">
        <v>25.4</v>
      </c>
      <c r="K17" s="191">
        <v>25.326093</v>
      </c>
      <c r="L17" s="191">
        <v>25.428473</v>
      </c>
      <c r="M17" s="191">
        <v>26.250554999999999</v>
      </c>
      <c r="N17" s="198">
        <v>26.079004999999999</v>
      </c>
      <c r="O17" s="177">
        <v>26.23</v>
      </c>
      <c r="P17" s="177">
        <v>25.4</v>
      </c>
      <c r="Q17" s="176">
        <v>26.079004999999999</v>
      </c>
    </row>
    <row r="18" spans="2:19" s="18" customFormat="1">
      <c r="B18" s="145" t="s">
        <v>50</v>
      </c>
      <c r="C18" s="71">
        <v>3.9</v>
      </c>
      <c r="D18" s="71">
        <v>3.1</v>
      </c>
      <c r="E18" s="191">
        <v>3</v>
      </c>
      <c r="F18" s="378">
        <v>2.5</v>
      </c>
      <c r="G18" s="378">
        <v>1.7600678783388168</v>
      </c>
      <c r="H18" s="378">
        <v>1.7940726329807488</v>
      </c>
      <c r="I18" s="378">
        <v>1.9447468658772407</v>
      </c>
      <c r="J18" s="378">
        <v>1.8</v>
      </c>
      <c r="K18" s="191">
        <v>1.6229407878968336</v>
      </c>
      <c r="L18" s="191">
        <v>1.7326059694149818</v>
      </c>
      <c r="M18" s="191">
        <v>1.8193143568154309</v>
      </c>
      <c r="N18" s="198">
        <v>1.7439931569588329</v>
      </c>
      <c r="O18" s="191" t="s">
        <v>20</v>
      </c>
      <c r="P18" s="378" t="s">
        <v>20</v>
      </c>
      <c r="Q18" s="198" t="s">
        <v>20</v>
      </c>
    </row>
    <row r="19" spans="2:19" s="18" customFormat="1">
      <c r="B19" s="145" t="s">
        <v>74</v>
      </c>
      <c r="C19" s="91">
        <v>498</v>
      </c>
      <c r="D19" s="91">
        <v>506</v>
      </c>
      <c r="E19" s="91">
        <v>517</v>
      </c>
      <c r="F19" s="91">
        <v>524</v>
      </c>
      <c r="G19" s="91">
        <v>536.29731308253849</v>
      </c>
      <c r="H19" s="91">
        <v>529.73853115702104</v>
      </c>
      <c r="I19" s="91">
        <v>536.55896029750124</v>
      </c>
      <c r="J19" s="91">
        <v>562</v>
      </c>
      <c r="K19" s="68">
        <v>572.40043800269802</v>
      </c>
      <c r="L19" s="68">
        <v>558.66135295705192</v>
      </c>
      <c r="M19" s="68">
        <v>543.94923775924246</v>
      </c>
      <c r="N19" s="106">
        <v>564.86177843754513</v>
      </c>
      <c r="O19" s="91" t="s">
        <v>20</v>
      </c>
      <c r="P19" s="91" t="s">
        <v>20</v>
      </c>
      <c r="Q19" s="120" t="s">
        <v>20</v>
      </c>
    </row>
    <row r="20" spans="2:19" s="18" customFormat="1">
      <c r="B20" s="145" t="s">
        <v>75</v>
      </c>
      <c r="C20" s="69">
        <v>7.3004344102016255E-2</v>
      </c>
      <c r="D20" s="69">
        <v>6.3568745627303497E-2</v>
      </c>
      <c r="E20" s="69">
        <v>4.7682339098274878E-2</v>
      </c>
      <c r="F20" s="376">
        <v>6.6664219913002185E-2</v>
      </c>
      <c r="G20" s="376">
        <v>5.4299170735295721E-2</v>
      </c>
      <c r="H20" s="376">
        <v>4.9851708627975229E-2</v>
      </c>
      <c r="I20" s="376">
        <v>6.5838160909155508E-2</v>
      </c>
      <c r="J20" s="376">
        <v>6.4000000000000001E-2</v>
      </c>
      <c r="K20" s="69">
        <v>4.9921674595647218E-2</v>
      </c>
      <c r="L20" s="69">
        <v>4.4629048744107079E-2</v>
      </c>
      <c r="M20" s="69">
        <v>2.592831273838974E-2</v>
      </c>
      <c r="N20" s="107">
        <v>6.133195081326883E-2</v>
      </c>
      <c r="O20" s="69" t="s">
        <v>20</v>
      </c>
      <c r="P20" s="376" t="s">
        <v>20</v>
      </c>
      <c r="Q20" s="107" t="s">
        <v>20</v>
      </c>
    </row>
    <row r="21" spans="2:19" s="18" customFormat="1">
      <c r="B21" s="145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120"/>
      <c r="O21" s="91"/>
      <c r="P21" s="91"/>
      <c r="Q21" s="120"/>
    </row>
    <row r="22" spans="2:19" s="18" customFormat="1" ht="13.5" thickBot="1">
      <c r="B22" s="153" t="s">
        <v>12</v>
      </c>
      <c r="C22" s="85" t="s">
        <v>61</v>
      </c>
      <c r="D22" s="85" t="s">
        <v>82</v>
      </c>
      <c r="E22" s="85" t="s">
        <v>101</v>
      </c>
      <c r="F22" s="382" t="s">
        <v>103</v>
      </c>
      <c r="G22" s="382" t="s">
        <v>106</v>
      </c>
      <c r="H22" s="382" t="s">
        <v>121</v>
      </c>
      <c r="I22" s="382"/>
      <c r="J22" s="387" t="s">
        <v>137</v>
      </c>
      <c r="K22" s="158" t="s">
        <v>144</v>
      </c>
      <c r="L22" s="158" t="s">
        <v>145</v>
      </c>
      <c r="M22" s="158" t="s">
        <v>146</v>
      </c>
      <c r="N22" s="159" t="s">
        <v>147</v>
      </c>
      <c r="O22" s="85" t="s">
        <v>102</v>
      </c>
      <c r="P22" s="387" t="s">
        <v>138</v>
      </c>
      <c r="Q22" s="159" t="s">
        <v>148</v>
      </c>
    </row>
    <row r="23" spans="2:19" s="18" customFormat="1">
      <c r="B23" s="145" t="s">
        <v>41</v>
      </c>
      <c r="C23" s="68">
        <v>30</v>
      </c>
      <c r="D23" s="68">
        <v>24</v>
      </c>
      <c r="E23" s="68">
        <v>20</v>
      </c>
      <c r="F23" s="375">
        <v>16</v>
      </c>
      <c r="G23" s="375">
        <v>11</v>
      </c>
      <c r="H23" s="375">
        <v>11</v>
      </c>
      <c r="I23" s="375">
        <v>11</v>
      </c>
      <c r="J23" s="375">
        <v>11.3</v>
      </c>
      <c r="K23" s="68">
        <v>10.08381258</v>
      </c>
      <c r="L23" s="68">
        <v>10.36284202</v>
      </c>
      <c r="M23" s="68">
        <v>10.290819920000001</v>
      </c>
      <c r="N23" s="318">
        <v>10.446213570000001</v>
      </c>
      <c r="O23" s="68">
        <v>90</v>
      </c>
      <c r="P23" s="375">
        <v>44.7</v>
      </c>
      <c r="Q23" s="106">
        <v>41.183688090000004</v>
      </c>
    </row>
    <row r="24" spans="2:19" s="18" customFormat="1">
      <c r="B24" s="148" t="s">
        <v>45</v>
      </c>
      <c r="C24" s="68">
        <v>29</v>
      </c>
      <c r="D24" s="68">
        <v>24</v>
      </c>
      <c r="E24" s="68">
        <v>20</v>
      </c>
      <c r="F24" s="375">
        <v>16</v>
      </c>
      <c r="G24" s="375">
        <v>11</v>
      </c>
      <c r="H24" s="375">
        <v>11</v>
      </c>
      <c r="I24" s="375">
        <v>11</v>
      </c>
      <c r="J24" s="375">
        <v>11.3</v>
      </c>
      <c r="K24" s="68">
        <v>10.08381258</v>
      </c>
      <c r="L24" s="68">
        <v>10.36284202</v>
      </c>
      <c r="M24" s="68">
        <v>10.290819920000001</v>
      </c>
      <c r="N24" s="106">
        <v>10.446213570000001</v>
      </c>
      <c r="O24" s="68">
        <v>89</v>
      </c>
      <c r="P24" s="375">
        <v>44.7</v>
      </c>
      <c r="Q24" s="106">
        <v>41.183688090000004</v>
      </c>
    </row>
    <row r="25" spans="2:19" s="18" customFormat="1">
      <c r="B25" s="162" t="s">
        <v>42</v>
      </c>
      <c r="C25" s="68">
        <v>13</v>
      </c>
      <c r="D25" s="68">
        <v>10</v>
      </c>
      <c r="E25" s="68">
        <v>9</v>
      </c>
      <c r="F25" s="375">
        <v>7.7</v>
      </c>
      <c r="G25" s="375">
        <v>5.7539999999999996</v>
      </c>
      <c r="H25" s="375">
        <v>6.1109999999999998</v>
      </c>
      <c r="I25" s="375">
        <v>6.0720000000000001</v>
      </c>
      <c r="J25" s="375">
        <v>6.1</v>
      </c>
      <c r="K25" s="68">
        <v>5.6006977538491887</v>
      </c>
      <c r="L25" s="68">
        <v>6.0395661801188716</v>
      </c>
      <c r="M25" s="375">
        <v>5.6928746219862605</v>
      </c>
      <c r="N25" s="106">
        <v>5.9494712152492895</v>
      </c>
      <c r="O25" s="68">
        <v>39.700000000000003</v>
      </c>
      <c r="P25" s="375">
        <v>24</v>
      </c>
      <c r="Q25" s="106">
        <v>17.589735149217351</v>
      </c>
    </row>
    <row r="26" spans="2:19" s="18" customFormat="1">
      <c r="B26" s="162" t="s">
        <v>91</v>
      </c>
      <c r="C26" s="191">
        <v>0.78700000000000003</v>
      </c>
      <c r="D26" s="191">
        <v>0.79</v>
      </c>
      <c r="E26" s="191">
        <v>0.81</v>
      </c>
      <c r="F26" s="378">
        <v>0.81299999999999994</v>
      </c>
      <c r="G26" s="378">
        <v>0.82697299999999996</v>
      </c>
      <c r="H26" s="378">
        <v>0.81732099999999996</v>
      </c>
      <c r="I26" s="378">
        <v>0.80439400000000005</v>
      </c>
      <c r="J26" s="375">
        <v>0.8</v>
      </c>
      <c r="K26" s="68">
        <v>0.81482399999999999</v>
      </c>
      <c r="L26" s="68">
        <v>0.80828800000000001</v>
      </c>
      <c r="M26" s="375">
        <v>0.80634476666666666</v>
      </c>
      <c r="N26" s="106">
        <v>0.81767900000000004</v>
      </c>
      <c r="O26" s="191">
        <v>0.81299999999999994</v>
      </c>
      <c r="P26" s="378">
        <v>0.8</v>
      </c>
      <c r="Q26" s="198">
        <v>0.81767900000000004</v>
      </c>
    </row>
    <row r="27" spans="2:19" s="18" customFormat="1" ht="13.5" thickBot="1">
      <c r="B27" s="163" t="s">
        <v>76</v>
      </c>
      <c r="C27" s="93">
        <v>5.6</v>
      </c>
      <c r="D27" s="93">
        <v>4</v>
      </c>
      <c r="E27" s="93">
        <v>3.6</v>
      </c>
      <c r="F27" s="93">
        <v>3.1686027829249963</v>
      </c>
      <c r="G27" s="93">
        <v>2.3385769000550001</v>
      </c>
      <c r="H27" s="93">
        <v>2.4775046098439999</v>
      </c>
      <c r="I27" s="93">
        <v>2.4951776778274461</v>
      </c>
      <c r="J27" s="93">
        <v>2.5</v>
      </c>
      <c r="K27" s="93">
        <v>2.2986034046074928</v>
      </c>
      <c r="L27" s="93">
        <v>2.4806528775664192</v>
      </c>
      <c r="M27" s="93">
        <v>2.3522093185926432</v>
      </c>
      <c r="N27" s="121">
        <v>0</v>
      </c>
      <c r="O27" s="93" t="s">
        <v>20</v>
      </c>
      <c r="P27" s="93" t="s">
        <v>20</v>
      </c>
      <c r="Q27" s="121" t="s">
        <v>139</v>
      </c>
    </row>
    <row r="28" spans="2:19" s="18" customFormat="1" ht="13.5" thickTop="1"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96"/>
      <c r="P28" s="196"/>
      <c r="Q28" s="196"/>
    </row>
    <row r="29" spans="2:19" ht="13.5" thickBot="1">
      <c r="B29" s="42" t="s">
        <v>242</v>
      </c>
      <c r="C29" s="164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256"/>
      <c r="P29" s="256"/>
      <c r="Q29" s="66"/>
    </row>
    <row r="30" spans="2:19" ht="14.25" thickTop="1" thickBot="1">
      <c r="B30" s="143" t="s">
        <v>1</v>
      </c>
      <c r="C30" s="41" t="s">
        <v>61</v>
      </c>
      <c r="D30" s="41" t="s">
        <v>82</v>
      </c>
      <c r="E30" s="41" t="s">
        <v>101</v>
      </c>
      <c r="F30" s="372" t="s">
        <v>103</v>
      </c>
      <c r="G30" s="372" t="s">
        <v>106</v>
      </c>
      <c r="H30" s="372" t="s">
        <v>121</v>
      </c>
      <c r="I30" s="372" t="s">
        <v>124</v>
      </c>
      <c r="J30" s="372" t="s">
        <v>137</v>
      </c>
      <c r="K30" s="41" t="s">
        <v>144</v>
      </c>
      <c r="L30" s="41" t="s">
        <v>145</v>
      </c>
      <c r="M30" s="41" t="s">
        <v>146</v>
      </c>
      <c r="N30" s="118" t="s">
        <v>147</v>
      </c>
      <c r="O30" s="41" t="s">
        <v>102</v>
      </c>
      <c r="P30" s="372" t="s">
        <v>138</v>
      </c>
      <c r="Q30" s="118" t="s">
        <v>148</v>
      </c>
    </row>
    <row r="31" spans="2:19">
      <c r="B31" s="145" t="s">
        <v>39</v>
      </c>
      <c r="C31" s="68">
        <v>2942</v>
      </c>
      <c r="D31" s="68">
        <v>3034</v>
      </c>
      <c r="E31" s="68">
        <v>3160</v>
      </c>
      <c r="F31" s="375">
        <v>3095</v>
      </c>
      <c r="G31" s="375">
        <v>3092.0267764200003</v>
      </c>
      <c r="H31" s="375">
        <v>3314.9910114600002</v>
      </c>
      <c r="I31" s="375">
        <v>3595.4872661100003</v>
      </c>
      <c r="J31" s="375">
        <v>3472.2355055900002</v>
      </c>
      <c r="K31" s="375">
        <v>3467.8103635399998</v>
      </c>
      <c r="L31" s="375">
        <v>3688.8251329999998</v>
      </c>
      <c r="M31" s="68">
        <v>3922.4107373100005</v>
      </c>
      <c r="N31" s="321">
        <v>3881.0578853199995</v>
      </c>
      <c r="O31" s="68">
        <v>12231</v>
      </c>
      <c r="P31" s="375">
        <v>13475</v>
      </c>
      <c r="Q31" s="106">
        <v>14960.104119169999</v>
      </c>
      <c r="R31" s="196"/>
      <c r="S31" s="196"/>
    </row>
    <row r="32" spans="2:19">
      <c r="B32" s="145" t="s">
        <v>4</v>
      </c>
      <c r="C32" s="68">
        <v>1430</v>
      </c>
      <c r="D32" s="68">
        <v>1349</v>
      </c>
      <c r="E32" s="68">
        <v>1436</v>
      </c>
      <c r="F32" s="375">
        <v>1311</v>
      </c>
      <c r="G32" s="375">
        <v>1277.5228732966002</v>
      </c>
      <c r="H32" s="375">
        <v>1512.4212675111999</v>
      </c>
      <c r="I32" s="375">
        <v>1835.49157374489</v>
      </c>
      <c r="J32" s="375">
        <v>1706.2310838299998</v>
      </c>
      <c r="K32" s="375">
        <v>1821.5087133899999</v>
      </c>
      <c r="L32" s="375">
        <v>2026.5854702800002</v>
      </c>
      <c r="M32" s="68">
        <v>2170.4817759000002</v>
      </c>
      <c r="N32" s="106">
        <v>1792.7273877099992</v>
      </c>
      <c r="O32" s="68">
        <v>5526</v>
      </c>
      <c r="P32" s="375">
        <v>6332</v>
      </c>
      <c r="Q32" s="106">
        <v>7811.3033472799998</v>
      </c>
      <c r="R32" s="196"/>
      <c r="S32" s="196"/>
    </row>
    <row r="33" spans="2:19">
      <c r="B33" s="145" t="s">
        <v>64</v>
      </c>
      <c r="C33" s="69">
        <v>0.48591267091176699</v>
      </c>
      <c r="D33" s="69">
        <v>0.44462022064529599</v>
      </c>
      <c r="E33" s="69">
        <v>0.45451766359108975</v>
      </c>
      <c r="F33" s="376">
        <v>0.42344624462807673</v>
      </c>
      <c r="G33" s="376">
        <v>0.41299999999999998</v>
      </c>
      <c r="H33" s="376">
        <v>0.45600000000000002</v>
      </c>
      <c r="I33" s="376">
        <v>0.51</v>
      </c>
      <c r="J33" s="376">
        <v>0.49139267226635824</v>
      </c>
      <c r="K33" s="376">
        <v>0.52526191528263755</v>
      </c>
      <c r="L33" s="376">
        <v>0.54938507443746598</v>
      </c>
      <c r="M33" s="69">
        <v>0.55335402670973777</v>
      </c>
      <c r="N33" s="107">
        <v>0.46191719904280321</v>
      </c>
      <c r="O33" s="69">
        <v>0.4518027961736571</v>
      </c>
      <c r="P33" s="376">
        <v>0.47</v>
      </c>
      <c r="Q33" s="107">
        <v>0.52214231164812097</v>
      </c>
    </row>
    <row r="34" spans="2:19">
      <c r="B34" s="145" t="s">
        <v>48</v>
      </c>
      <c r="C34" s="68">
        <v>305</v>
      </c>
      <c r="D34" s="68">
        <v>354</v>
      </c>
      <c r="E34" s="68">
        <v>445</v>
      </c>
      <c r="F34" s="375">
        <v>553.56224311999972</v>
      </c>
      <c r="G34" s="375">
        <v>1033.1848892641672</v>
      </c>
      <c r="H34" s="375">
        <v>3998.7125239966658</v>
      </c>
      <c r="I34" s="375">
        <v>832.91814800000031</v>
      </c>
      <c r="J34" s="375">
        <v>875.41398299999992</v>
      </c>
      <c r="K34" s="68">
        <v>263.87186552999975</v>
      </c>
      <c r="L34" s="68">
        <v>744.57781200000022</v>
      </c>
      <c r="M34" s="68">
        <v>867.75078699999983</v>
      </c>
      <c r="N34" s="106">
        <v>846.67577599999993</v>
      </c>
      <c r="O34" s="68">
        <v>1657.5622431199997</v>
      </c>
      <c r="P34" s="375">
        <v>6740</v>
      </c>
      <c r="Q34" s="106">
        <v>2722.8762405299999</v>
      </c>
      <c r="R34" s="196"/>
      <c r="S34" s="196"/>
    </row>
    <row r="35" spans="2:19">
      <c r="B35" s="145" t="s">
        <v>232</v>
      </c>
      <c r="C35" s="68">
        <v>305</v>
      </c>
      <c r="D35" s="68">
        <v>350</v>
      </c>
      <c r="E35" s="68">
        <v>443.7</v>
      </c>
      <c r="F35" s="375">
        <v>553.56224311999995</v>
      </c>
      <c r="G35" s="375">
        <v>742.24088900000004</v>
      </c>
      <c r="H35" s="375">
        <v>1176.3575899966656</v>
      </c>
      <c r="I35" s="375">
        <v>778.21214800000041</v>
      </c>
      <c r="J35" s="375">
        <v>868.88428299999987</v>
      </c>
      <c r="K35" s="68">
        <v>248.70038552999975</v>
      </c>
      <c r="L35" s="68">
        <v>726.75229200000024</v>
      </c>
      <c r="M35" s="68">
        <v>860.3939069999999</v>
      </c>
      <c r="N35" s="106">
        <v>835.95149599999991</v>
      </c>
      <c r="O35" s="68">
        <v>1652</v>
      </c>
      <c r="P35" s="375">
        <v>3566</v>
      </c>
      <c r="Q35" s="106">
        <v>2671.7980805299994</v>
      </c>
      <c r="R35" s="196"/>
      <c r="S35" s="196"/>
    </row>
    <row r="36" spans="2:19">
      <c r="B36" s="145" t="s">
        <v>84</v>
      </c>
      <c r="C36" s="68">
        <v>1125</v>
      </c>
      <c r="D36" s="68">
        <v>999</v>
      </c>
      <c r="E36" s="68">
        <v>991</v>
      </c>
      <c r="F36" s="375">
        <v>757.43775688000005</v>
      </c>
      <c r="G36" s="375">
        <v>535.28198429660017</v>
      </c>
      <c r="H36" s="375">
        <v>336.06367751453422</v>
      </c>
      <c r="I36" s="375">
        <v>1057.2794257448895</v>
      </c>
      <c r="J36" s="375">
        <v>837.34680082999989</v>
      </c>
      <c r="K36" s="68">
        <v>1572.8083278600002</v>
      </c>
      <c r="L36" s="68">
        <v>1299.8331782800001</v>
      </c>
      <c r="M36" s="68">
        <v>1310.0878689000003</v>
      </c>
      <c r="N36" s="106">
        <v>956.77589170999931</v>
      </c>
      <c r="O36" s="68">
        <v>3874</v>
      </c>
      <c r="P36" s="375">
        <v>2766</v>
      </c>
      <c r="Q36" s="106">
        <v>5139.5052667500004</v>
      </c>
      <c r="R36" s="196"/>
      <c r="S36" s="196"/>
    </row>
    <row r="37" spans="2:19" s="178" customFormat="1">
      <c r="B37" s="204" t="s">
        <v>86</v>
      </c>
      <c r="C37" s="192">
        <v>0.38239292997960572</v>
      </c>
      <c r="D37" s="192">
        <v>0.32926829268292701</v>
      </c>
      <c r="E37" s="192">
        <v>0.31360759493670887</v>
      </c>
      <c r="F37" s="379">
        <v>0.24472948526009694</v>
      </c>
      <c r="G37" s="379">
        <v>0.17311686573308349</v>
      </c>
      <c r="H37" s="379">
        <v>0.10137694984775354</v>
      </c>
      <c r="I37" s="379">
        <v>0.29405734118724119</v>
      </c>
      <c r="J37" s="379">
        <v>0.24115495607424775</v>
      </c>
      <c r="K37" s="192">
        <v>0.45354507974145702</v>
      </c>
      <c r="L37" s="192">
        <v>0.35237050589678903</v>
      </c>
      <c r="M37" s="192">
        <v>0.33400068392594245</v>
      </c>
      <c r="N37" s="199">
        <v>0.24652450954905342</v>
      </c>
      <c r="O37" s="192">
        <v>0.316736162210776</v>
      </c>
      <c r="P37" s="379">
        <v>0.20530000000000001</v>
      </c>
      <c r="Q37" s="199">
        <v>0.34354742626183976</v>
      </c>
    </row>
    <row r="38" spans="2:19">
      <c r="B38" s="145"/>
      <c r="C38" s="71"/>
      <c r="D38" s="71"/>
      <c r="E38" s="191"/>
      <c r="F38" s="378"/>
      <c r="G38" s="378"/>
      <c r="H38" s="378"/>
      <c r="I38" s="378"/>
      <c r="J38" s="378"/>
      <c r="K38" s="191"/>
      <c r="L38" s="191"/>
      <c r="M38" s="191"/>
      <c r="N38" s="198"/>
      <c r="O38" s="191"/>
      <c r="P38" s="378"/>
      <c r="Q38" s="198"/>
    </row>
    <row r="39" spans="2:19" ht="13.5" thickBot="1">
      <c r="B39" s="153" t="s">
        <v>2</v>
      </c>
      <c r="C39" s="92" t="s">
        <v>61</v>
      </c>
      <c r="D39" s="92" t="s">
        <v>82</v>
      </c>
      <c r="E39" s="92" t="s">
        <v>101</v>
      </c>
      <c r="F39" s="92" t="s">
        <v>103</v>
      </c>
      <c r="G39" s="92" t="s">
        <v>106</v>
      </c>
      <c r="H39" s="92" t="s">
        <v>121</v>
      </c>
      <c r="I39" s="92" t="s">
        <v>124</v>
      </c>
      <c r="J39" s="387" t="s">
        <v>137</v>
      </c>
      <c r="K39" s="158" t="s">
        <v>144</v>
      </c>
      <c r="L39" s="158" t="s">
        <v>145</v>
      </c>
      <c r="M39" s="158" t="s">
        <v>146</v>
      </c>
      <c r="N39" s="159" t="s">
        <v>147</v>
      </c>
      <c r="O39" s="92" t="s">
        <v>102</v>
      </c>
      <c r="P39" s="387" t="s">
        <v>138</v>
      </c>
      <c r="Q39" s="159" t="s">
        <v>148</v>
      </c>
    </row>
    <row r="40" spans="2:19">
      <c r="B40" s="145" t="s">
        <v>41</v>
      </c>
      <c r="C40" s="68">
        <v>2682</v>
      </c>
      <c r="D40" s="68">
        <v>2754</v>
      </c>
      <c r="E40" s="68">
        <v>2906</v>
      </c>
      <c r="F40" s="375">
        <v>2870</v>
      </c>
      <c r="G40" s="375">
        <v>2858.8578049099997</v>
      </c>
      <c r="H40" s="375">
        <v>3077.2208245399997</v>
      </c>
      <c r="I40" s="375">
        <v>3357.0308538899999</v>
      </c>
      <c r="J40" s="375">
        <v>3215</v>
      </c>
      <c r="K40" s="375">
        <v>3209.1328676700005</v>
      </c>
      <c r="L40" s="375">
        <v>3427.0467936900004</v>
      </c>
      <c r="M40" s="68">
        <v>3661.2039511100002</v>
      </c>
      <c r="N40" s="318">
        <v>3610.6255214399994</v>
      </c>
      <c r="O40" s="68">
        <v>11212</v>
      </c>
      <c r="P40" s="375">
        <v>12508</v>
      </c>
      <c r="Q40" s="106">
        <v>13908.062858959998</v>
      </c>
      <c r="R40" s="196"/>
      <c r="S40" s="196"/>
    </row>
    <row r="41" spans="2:19" ht="15.75" customHeight="1">
      <c r="B41" s="145" t="s">
        <v>45</v>
      </c>
      <c r="C41" s="68">
        <v>2677</v>
      </c>
      <c r="D41" s="68">
        <v>2750</v>
      </c>
      <c r="E41" s="68">
        <v>2899</v>
      </c>
      <c r="F41" s="375">
        <v>2863</v>
      </c>
      <c r="G41" s="375">
        <v>2851.3176343300001</v>
      </c>
      <c r="H41" s="375">
        <v>3069.4826313899998</v>
      </c>
      <c r="I41" s="375">
        <v>3348.0065272600004</v>
      </c>
      <c r="J41" s="375">
        <v>3206</v>
      </c>
      <c r="K41" s="375">
        <v>3199.1884543600008</v>
      </c>
      <c r="L41" s="375">
        <v>3398.5068016000005</v>
      </c>
      <c r="M41" s="68">
        <v>3652.31466624</v>
      </c>
      <c r="N41" s="106">
        <v>3600.5882106799995</v>
      </c>
      <c r="O41" s="68">
        <v>11190</v>
      </c>
      <c r="P41" s="375">
        <v>12475</v>
      </c>
      <c r="Q41" s="106">
        <v>13850.651857929999</v>
      </c>
      <c r="R41" s="196"/>
      <c r="S41" s="196"/>
    </row>
    <row r="42" spans="2:19">
      <c r="B42" s="154" t="s">
        <v>49</v>
      </c>
      <c r="C42" s="71">
        <v>242.3</v>
      </c>
      <c r="D42" s="71">
        <v>240.4</v>
      </c>
      <c r="E42" s="191">
        <v>244.6</v>
      </c>
      <c r="F42" s="378">
        <v>256.39999999999998</v>
      </c>
      <c r="G42" s="378">
        <v>281.42209191000001</v>
      </c>
      <c r="H42" s="378">
        <v>303.70756591000003</v>
      </c>
      <c r="I42" s="378">
        <v>408.18134781999998</v>
      </c>
      <c r="J42" s="375">
        <v>449.1</v>
      </c>
      <c r="K42" s="375">
        <v>496.07</v>
      </c>
      <c r="L42" s="375">
        <v>543.55977933999998</v>
      </c>
      <c r="M42" s="68">
        <v>659.11314588999994</v>
      </c>
      <c r="N42" s="106">
        <v>730.61376504999998</v>
      </c>
      <c r="O42" s="68">
        <v>983.7</v>
      </c>
      <c r="P42" s="375">
        <v>1442</v>
      </c>
      <c r="Q42" s="106">
        <v>2429.3566902799998</v>
      </c>
      <c r="R42" s="196"/>
      <c r="S42" s="196"/>
    </row>
    <row r="43" spans="2:19">
      <c r="B43" s="145" t="s">
        <v>99</v>
      </c>
      <c r="C43" s="177">
        <v>25.562999999999999</v>
      </c>
      <c r="D43" s="177">
        <v>25.350999999999999</v>
      </c>
      <c r="E43" s="177">
        <v>26.329000000000001</v>
      </c>
      <c r="F43" s="177">
        <v>26.23</v>
      </c>
      <c r="G43" s="177">
        <v>26.146151000000042</v>
      </c>
      <c r="H43" s="177">
        <v>26.05547000000006</v>
      </c>
      <c r="I43" s="177">
        <v>25.732944999999997</v>
      </c>
      <c r="J43" s="177">
        <v>25.4</v>
      </c>
      <c r="K43" s="177">
        <v>25.326093</v>
      </c>
      <c r="L43" s="177">
        <v>25.428473</v>
      </c>
      <c r="M43" s="177">
        <v>26.250554999999999</v>
      </c>
      <c r="N43" s="176">
        <v>26.079004999999999</v>
      </c>
      <c r="O43" s="177">
        <v>26.23</v>
      </c>
      <c r="P43" s="177">
        <v>25.4</v>
      </c>
      <c r="Q43" s="176">
        <v>26.079004999999999</v>
      </c>
    </row>
    <row r="44" spans="2:19">
      <c r="B44" s="145" t="s">
        <v>80</v>
      </c>
      <c r="C44" s="71">
        <v>34.6</v>
      </c>
      <c r="D44" s="71">
        <v>35.700000000000003</v>
      </c>
      <c r="E44" s="191">
        <v>37</v>
      </c>
      <c r="F44" s="378">
        <v>36.1</v>
      </c>
      <c r="G44" s="378">
        <v>36.030187273310048</v>
      </c>
      <c r="H44" s="378">
        <v>38.708776932169648</v>
      </c>
      <c r="I44" s="378">
        <v>42.244087179600498</v>
      </c>
      <c r="J44" s="378">
        <v>41.3</v>
      </c>
      <c r="K44" s="191">
        <v>41.59661111834194</v>
      </c>
      <c r="L44" s="378">
        <v>43.749426013940628</v>
      </c>
      <c r="M44" s="378">
        <v>46.150671730126192</v>
      </c>
      <c r="N44" s="176">
        <v>45.151761906145076</v>
      </c>
      <c r="O44" s="191" t="s">
        <v>20</v>
      </c>
      <c r="P44" s="378" t="s">
        <v>20</v>
      </c>
      <c r="Q44" s="198" t="s">
        <v>20</v>
      </c>
    </row>
    <row r="45" spans="2:19">
      <c r="B45" s="145" t="s">
        <v>74</v>
      </c>
      <c r="C45" s="91">
        <v>498</v>
      </c>
      <c r="D45" s="91">
        <v>506</v>
      </c>
      <c r="E45" s="91">
        <v>517</v>
      </c>
      <c r="F45" s="91">
        <v>524</v>
      </c>
      <c r="G45" s="91">
        <v>536.29731308253849</v>
      </c>
      <c r="H45" s="91">
        <v>529.73853115702104</v>
      </c>
      <c r="I45" s="91">
        <v>536.55896029750124</v>
      </c>
      <c r="J45" s="177">
        <v>562</v>
      </c>
      <c r="K45" s="177">
        <v>572.40043800269802</v>
      </c>
      <c r="L45" s="177">
        <v>558.66135295705192</v>
      </c>
      <c r="M45" s="177">
        <v>543.94923775924246</v>
      </c>
      <c r="N45" s="176">
        <v>564.86177843754513</v>
      </c>
      <c r="O45" s="91" t="s">
        <v>20</v>
      </c>
      <c r="P45" s="177" t="s">
        <v>20</v>
      </c>
      <c r="Q45" s="176" t="s">
        <v>20</v>
      </c>
    </row>
    <row r="46" spans="2:19">
      <c r="B46" s="145" t="s">
        <v>75</v>
      </c>
      <c r="C46" s="69">
        <v>7.3004344102016255E-2</v>
      </c>
      <c r="D46" s="69">
        <v>6.3568745627303497E-2</v>
      </c>
      <c r="E46" s="69">
        <v>4.7682339098274878E-2</v>
      </c>
      <c r="F46" s="376">
        <v>6.6664219913002185E-2</v>
      </c>
      <c r="G46" s="376">
        <v>5.4299170735295721E-2</v>
      </c>
      <c r="H46" s="376">
        <v>4.9851708627975229E-2</v>
      </c>
      <c r="I46" s="376">
        <v>6.5838160909155508E-2</v>
      </c>
      <c r="J46" s="330">
        <v>6.4000000000000001E-2</v>
      </c>
      <c r="K46" s="330">
        <v>4.9921674595647218E-2</v>
      </c>
      <c r="L46" s="330">
        <v>4.4629048744107079E-2</v>
      </c>
      <c r="M46" s="330">
        <v>2.592831273838974E-2</v>
      </c>
      <c r="N46" s="331">
        <v>6.133195081326883E-2</v>
      </c>
      <c r="O46" s="69" t="s">
        <v>20</v>
      </c>
      <c r="P46" s="177" t="s">
        <v>20</v>
      </c>
      <c r="Q46" s="176" t="s">
        <v>20</v>
      </c>
    </row>
    <row r="47" spans="2:19">
      <c r="B47" s="151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122"/>
      <c r="O47" s="94"/>
      <c r="P47" s="94"/>
      <c r="Q47" s="122"/>
    </row>
    <row r="48" spans="2:19" ht="13.5" thickBot="1">
      <c r="B48" s="153" t="s">
        <v>12</v>
      </c>
      <c r="C48" s="85" t="s">
        <v>61</v>
      </c>
      <c r="D48" s="85" t="s">
        <v>82</v>
      </c>
      <c r="E48" s="85" t="s">
        <v>101</v>
      </c>
      <c r="F48" s="382" t="s">
        <v>103</v>
      </c>
      <c r="G48" s="382" t="s">
        <v>106</v>
      </c>
      <c r="H48" s="382" t="s">
        <v>121</v>
      </c>
      <c r="I48" s="382" t="s">
        <v>124</v>
      </c>
      <c r="J48" s="387" t="s">
        <v>137</v>
      </c>
      <c r="K48" s="158" t="s">
        <v>144</v>
      </c>
      <c r="L48" s="158" t="s">
        <v>145</v>
      </c>
      <c r="M48" s="158" t="s">
        <v>146</v>
      </c>
      <c r="N48" s="159" t="s">
        <v>147</v>
      </c>
      <c r="O48" s="85" t="s">
        <v>102</v>
      </c>
      <c r="P48" s="387" t="s">
        <v>138</v>
      </c>
      <c r="Q48" s="159" t="s">
        <v>148</v>
      </c>
    </row>
    <row r="49" spans="2:17">
      <c r="B49" s="145" t="s">
        <v>41</v>
      </c>
      <c r="C49" s="68">
        <v>260</v>
      </c>
      <c r="D49" s="68">
        <v>280</v>
      </c>
      <c r="E49" s="68">
        <v>255</v>
      </c>
      <c r="F49" s="375">
        <v>225</v>
      </c>
      <c r="G49" s="375">
        <v>233.16897150999998</v>
      </c>
      <c r="H49" s="375">
        <v>237.77018691999999</v>
      </c>
      <c r="I49" s="375">
        <v>238.45641222</v>
      </c>
      <c r="J49" s="375">
        <v>257</v>
      </c>
      <c r="K49" s="68">
        <v>258.67749586999997</v>
      </c>
      <c r="L49" s="68">
        <v>261.77833930999998</v>
      </c>
      <c r="M49" s="68">
        <v>261.15306114999998</v>
      </c>
      <c r="N49" s="318">
        <v>270.43236387999985</v>
      </c>
      <c r="O49" s="68">
        <v>1020</v>
      </c>
      <c r="P49" s="375">
        <v>967</v>
      </c>
      <c r="Q49" s="106">
        <v>1052.0412602099998</v>
      </c>
    </row>
    <row r="50" spans="2:17">
      <c r="B50" s="145" t="s">
        <v>45</v>
      </c>
      <c r="C50" s="68">
        <v>259.10000000000002</v>
      </c>
      <c r="D50" s="68">
        <v>279</v>
      </c>
      <c r="E50" s="68">
        <v>254</v>
      </c>
      <c r="F50" s="375">
        <v>225</v>
      </c>
      <c r="G50" s="375">
        <v>233.16897150999998</v>
      </c>
      <c r="H50" s="375">
        <v>237.77018691999999</v>
      </c>
      <c r="I50" s="375">
        <v>238.45641222</v>
      </c>
      <c r="J50" s="375">
        <v>257</v>
      </c>
      <c r="K50" s="68">
        <v>258.67749586999997</v>
      </c>
      <c r="L50" s="68">
        <v>261.77833930999998</v>
      </c>
      <c r="M50" s="68">
        <v>261.15306114999998</v>
      </c>
      <c r="N50" s="106">
        <v>270.43236387999985</v>
      </c>
      <c r="O50" s="68">
        <v>1017.1</v>
      </c>
      <c r="P50" s="375">
        <v>967</v>
      </c>
      <c r="Q50" s="106">
        <v>1052.0412602099998</v>
      </c>
    </row>
    <row r="51" spans="2:17">
      <c r="B51" s="155" t="s">
        <v>42</v>
      </c>
      <c r="C51" s="68">
        <v>114</v>
      </c>
      <c r="D51" s="68">
        <v>111</v>
      </c>
      <c r="E51" s="68">
        <v>107</v>
      </c>
      <c r="F51" s="375">
        <v>111</v>
      </c>
      <c r="G51" s="375">
        <v>117.47516899</v>
      </c>
      <c r="H51" s="375">
        <v>131.81422887000002</v>
      </c>
      <c r="I51" s="375">
        <v>131.88465522999996</v>
      </c>
      <c r="J51" s="375">
        <v>143</v>
      </c>
      <c r="K51" s="68">
        <v>147.61311013999997</v>
      </c>
      <c r="L51" s="68">
        <v>150.69502763</v>
      </c>
      <c r="M51" s="375">
        <v>149.58312713000001</v>
      </c>
      <c r="N51" s="106">
        <v>155.90291846</v>
      </c>
      <c r="O51" s="68">
        <v>443</v>
      </c>
      <c r="P51" s="375">
        <v>524</v>
      </c>
      <c r="Q51" s="106">
        <v>604.21105622999994</v>
      </c>
    </row>
    <row r="52" spans="2:17">
      <c r="B52" s="155" t="s">
        <v>91</v>
      </c>
      <c r="C52" s="191">
        <v>0.78700000000000003</v>
      </c>
      <c r="D52" s="191">
        <v>0.79</v>
      </c>
      <c r="E52" s="191">
        <v>0.81</v>
      </c>
      <c r="F52" s="378">
        <v>0.81299999999999994</v>
      </c>
      <c r="G52" s="378">
        <v>0.82697299999999996</v>
      </c>
      <c r="H52" s="378">
        <v>0.81732099999999996</v>
      </c>
      <c r="I52" s="378">
        <v>0.80439400000000005</v>
      </c>
      <c r="J52" s="378">
        <v>0.8</v>
      </c>
      <c r="K52" s="191">
        <v>0.81482399999999999</v>
      </c>
      <c r="L52" s="191">
        <v>0.80828800000000001</v>
      </c>
      <c r="M52" s="191">
        <v>0.80634476666666666</v>
      </c>
      <c r="N52" s="198">
        <v>0.81767900000000004</v>
      </c>
      <c r="O52" s="191">
        <v>0.81299999999999994</v>
      </c>
      <c r="P52" s="378">
        <v>0.8</v>
      </c>
      <c r="Q52" s="198">
        <v>0.81767900000000004</v>
      </c>
    </row>
    <row r="53" spans="2:17" ht="13.5" thickBot="1">
      <c r="B53" s="152" t="s">
        <v>81</v>
      </c>
      <c r="C53" s="93">
        <v>49.1</v>
      </c>
      <c r="D53" s="93">
        <v>47.1</v>
      </c>
      <c r="E53" s="93">
        <v>44.6</v>
      </c>
      <c r="F53" s="93">
        <v>45.509683844424863</v>
      </c>
      <c r="G53" s="93">
        <v>47.746593267689001</v>
      </c>
      <c r="H53" s="93">
        <v>53.443090213794001</v>
      </c>
      <c r="I53" s="93">
        <v>54.2</v>
      </c>
      <c r="J53" s="93">
        <v>59</v>
      </c>
      <c r="K53" s="93">
        <v>60.582451052515999</v>
      </c>
      <c r="L53" s="93">
        <v>61.895514144022997</v>
      </c>
      <c r="M53" s="93">
        <v>61.805475950681</v>
      </c>
      <c r="N53" s="121">
        <v>64.040000000000006</v>
      </c>
      <c r="O53" s="93" t="s">
        <v>20</v>
      </c>
      <c r="P53" s="93" t="s">
        <v>20</v>
      </c>
      <c r="Q53" s="121" t="s">
        <v>139</v>
      </c>
    </row>
    <row r="54" spans="2:17" ht="13.5" thickTop="1">
      <c r="B54" s="220" t="s">
        <v>233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2:17">
      <c r="B55" s="65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</sheetData>
  <hyperlinks>
    <hyperlink ref="B2" location="Index!A1" display="index page"/>
  </hyperlink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Index</vt:lpstr>
      <vt:lpstr>Consolidated VIP ltd</vt:lpstr>
      <vt:lpstr>Customers</vt:lpstr>
      <vt:lpstr>EBITDA reconciliation</vt:lpstr>
      <vt:lpstr>Russia</vt:lpstr>
      <vt:lpstr>Algeria</vt:lpstr>
      <vt:lpstr>Pakistan</vt:lpstr>
      <vt:lpstr>Bangladesh</vt:lpstr>
      <vt:lpstr>Ukraine</vt:lpstr>
      <vt:lpstr>Uzbekistan</vt:lpstr>
      <vt:lpstr>Italy</vt:lpstr>
      <vt:lpstr>Other</vt:lpstr>
      <vt:lpstr>Sheet1</vt:lpstr>
      <vt:lpstr>Algeria!Print_Area</vt:lpstr>
      <vt:lpstr>Bangladesh!Print_Area</vt:lpstr>
      <vt:lpstr>'Consolidated VIP ltd'!Print_Area</vt:lpstr>
      <vt:lpstr>Customers!Print_Area</vt:lpstr>
      <vt:lpstr>'EBITDA reconciliation'!Print_Area</vt:lpstr>
      <vt:lpstr>Index!Print_Area</vt:lpstr>
      <vt:lpstr>Italy!Print_Area</vt:lpstr>
      <vt:lpstr>Other!Print_Area</vt:lpstr>
      <vt:lpstr>Pakistan!Print_Area</vt:lpstr>
      <vt:lpstr>Russia!Print_Area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VimpelCom</dc:creator>
  <cp:lastModifiedBy>Gangrskaia, Kseniia</cp:lastModifiedBy>
  <cp:lastPrinted>2017-02-26T19:07:15Z</cp:lastPrinted>
  <dcterms:created xsi:type="dcterms:W3CDTF">2011-07-27T15:15:07Z</dcterms:created>
  <dcterms:modified xsi:type="dcterms:W3CDTF">2017-03-09T10:54:06Z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